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85" windowHeight="5055" activeTab="0"/>
  </bookViews>
  <sheets>
    <sheet name="Мини_ЕГЭ" sheetId="1" r:id="rId1"/>
    <sheet name="Предметы" sheetId="2" r:id="rId2"/>
    <sheet name="Программа" sheetId="3" r:id="rId3"/>
    <sheet name="Олимпиады" sheetId="4" r:id="rId4"/>
  </sheets>
  <definedNames/>
  <calcPr fullCalcOnLoad="1"/>
</workbook>
</file>

<file path=xl/comments4.xml><?xml version="1.0" encoding="utf-8"?>
<comments xmlns="http://schemas.openxmlformats.org/spreadsheetml/2006/main">
  <authors>
    <author>iro</author>
  </authors>
  <commentList>
    <comment ref="B27" authorId="0">
      <text>
        <r>
          <rPr>
            <b/>
            <sz val="8"/>
            <rFont val="Tahoma"/>
            <family val="0"/>
          </rPr>
          <t>Количество участий школы разделить на количество проведенных в городе, области, РФ… олимпиад, конкурсов, проектов (которые был предложены к участию???) и умножить на 100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Количество участников разделить на количество все учащихся начального звена и умножить на 100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8"/>
            <rFont val="Tahoma"/>
            <family val="0"/>
          </rPr>
          <t>Количество победителей разделить на количество участников и умножить на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<sst xmlns="http://schemas.openxmlformats.org/spreadsheetml/2006/main" count="228" uniqueCount="72">
  <si>
    <t>ФИО</t>
  </si>
  <si>
    <t>№</t>
  </si>
  <si>
    <t>математика</t>
  </si>
  <si>
    <t>Занков</t>
  </si>
  <si>
    <t>Программа 2100</t>
  </si>
  <si>
    <t>Гармония</t>
  </si>
  <si>
    <t>Оценки за год</t>
  </si>
  <si>
    <t>Класс</t>
  </si>
  <si>
    <t>2_а</t>
  </si>
  <si>
    <t>2_в</t>
  </si>
  <si>
    <t>3_б</t>
  </si>
  <si>
    <t>2_б</t>
  </si>
  <si>
    <t>4_а</t>
  </si>
  <si>
    <t>4_б</t>
  </si>
  <si>
    <t>4_в</t>
  </si>
  <si>
    <t>Средний балл</t>
  </si>
  <si>
    <t>литер_чтение</t>
  </si>
  <si>
    <t>окр_мир</t>
  </si>
  <si>
    <t>2005-2006</t>
  </si>
  <si>
    <t>2006-2007</t>
  </si>
  <si>
    <t>2007-2008</t>
  </si>
  <si>
    <t>2008-2009</t>
  </si>
  <si>
    <t>Динамика успеваемости учащихся начального звена 
по отдельным предметам (дисциплинам)</t>
  </si>
  <si>
    <t>Оценки за 2007-2008 учебный год</t>
  </si>
  <si>
    <t>Название программы</t>
  </si>
  <si>
    <t>Начальное звено</t>
  </si>
  <si>
    <t>Русский язык</t>
  </si>
  <si>
    <t xml:space="preserve">Средний балл  </t>
  </si>
  <si>
    <t>ОУ</t>
  </si>
  <si>
    <t>Район</t>
  </si>
  <si>
    <t>Яр_область</t>
  </si>
  <si>
    <t>РФ</t>
  </si>
  <si>
    <t>г_Ярославль</t>
  </si>
  <si>
    <t>%</t>
  </si>
  <si>
    <t>Ед_изм</t>
  </si>
  <si>
    <t>ед</t>
  </si>
  <si>
    <t>Относительный средний балл</t>
  </si>
  <si>
    <t>ОУ/г_Ярослаль</t>
  </si>
  <si>
    <t>ОУ/ЯрОбл</t>
  </si>
  <si>
    <t>ОУ/РФ</t>
  </si>
  <si>
    <t>Иванова Марина</t>
  </si>
  <si>
    <t>Серов Аркадий</t>
  </si>
  <si>
    <t>Титова Полина</t>
  </si>
  <si>
    <t>…..</t>
  </si>
  <si>
    <t>Школа</t>
  </si>
  <si>
    <t>Город</t>
  </si>
  <si>
    <t>Область</t>
  </si>
  <si>
    <t>Россия</t>
  </si>
  <si>
    <t>Международный</t>
  </si>
  <si>
    <t>чел</t>
  </si>
  <si>
    <t>предметных
(образовательных)</t>
  </si>
  <si>
    <t>творческих</t>
  </si>
  <si>
    <t>спортивных</t>
  </si>
  <si>
    <r>
      <t xml:space="preserve">Количество </t>
    </r>
    <r>
      <rPr>
        <b/>
        <sz val="10"/>
        <rFont val="Arial Cyr"/>
        <family val="0"/>
      </rPr>
      <t>участий</t>
    </r>
    <r>
      <rPr>
        <sz val="10"/>
        <rFont val="Arial Cyr"/>
        <family val="0"/>
      </rPr>
      <t xml:space="preserve"> в олимпиадах, проектах, конкурсах</t>
    </r>
  </si>
  <si>
    <r>
      <t xml:space="preserve">Количество </t>
    </r>
    <r>
      <rPr>
        <b/>
        <sz val="10"/>
        <rFont val="Arial Cyr"/>
        <family val="0"/>
      </rPr>
      <t>участников</t>
    </r>
  </si>
  <si>
    <r>
      <t>Количество</t>
    </r>
    <r>
      <rPr>
        <b/>
        <sz val="10"/>
        <rFont val="Arial Cyr"/>
        <family val="0"/>
      </rPr>
      <t xml:space="preserve"> призеров</t>
    </r>
  </si>
  <si>
    <r>
      <t xml:space="preserve">Количество </t>
    </r>
    <r>
      <rPr>
        <b/>
        <sz val="10"/>
        <rFont val="Arial Cyr"/>
        <family val="0"/>
      </rPr>
      <t xml:space="preserve">побед (призовых мест) </t>
    </r>
    <r>
      <rPr>
        <sz val="10"/>
        <rFont val="Arial Cyr"/>
        <family val="0"/>
      </rPr>
      <t xml:space="preserve"> в олимпиадах, проектах, конкурсах</t>
    </r>
  </si>
  <si>
    <t>Олимпиады, конкурсы, проекты_ НАЧАЛЬНОЕ ЗВЕНО</t>
  </si>
  <si>
    <r>
      <t>Доля участий</t>
    </r>
    <r>
      <rPr>
        <sz val="10"/>
        <rFont val="Arial Cyr"/>
        <family val="0"/>
      </rPr>
      <t xml:space="preserve"> в олимпиадах, конкурсах проетах</t>
    </r>
  </si>
  <si>
    <r>
      <t>Доля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участников </t>
    </r>
    <r>
      <rPr>
        <sz val="10"/>
        <rFont val="Arial Cyr"/>
        <family val="0"/>
      </rPr>
      <t>олимпиад, конкурсов, проектов</t>
    </r>
  </si>
  <si>
    <r>
      <t>Доля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призеров (победителей) </t>
    </r>
    <r>
      <rPr>
        <sz val="10"/>
        <rFont val="Arial Cyr"/>
        <family val="0"/>
      </rPr>
      <t>олимпиад, конкурсов, проектов</t>
    </r>
  </si>
  <si>
    <t>Количество учащихся начального звена</t>
  </si>
  <si>
    <t>Качество знаний (на "4" и "5")</t>
  </si>
  <si>
    <t>Справляемость (без "2")</t>
  </si>
  <si>
    <t>Справляемость</t>
  </si>
  <si>
    <t>Качество</t>
  </si>
  <si>
    <r>
      <t xml:space="preserve">Справляемость </t>
    </r>
    <r>
      <rPr>
        <b/>
        <sz val="10"/>
        <rFont val="Arial Cyr"/>
        <family val="0"/>
      </rPr>
      <t xml:space="preserve">
(на "3", "4", "5")</t>
    </r>
  </si>
  <si>
    <r>
      <t xml:space="preserve">Успеваемость (качество) </t>
    </r>
    <r>
      <rPr>
        <b/>
        <sz val="10"/>
        <rFont val="Arial Cyr"/>
        <family val="0"/>
      </rPr>
      <t xml:space="preserve">
("4" и "5")</t>
    </r>
  </si>
  <si>
    <r>
      <t xml:space="preserve">Неуспевающих </t>
    </r>
    <r>
      <rPr>
        <b/>
        <sz val="10"/>
        <rFont val="Arial Cyr"/>
        <family val="0"/>
      </rPr>
      <t xml:space="preserve">
("на 2")</t>
    </r>
  </si>
  <si>
    <t xml:space="preserve">выпускные классы - 4 классы </t>
  </si>
  <si>
    <t>2007  -  2008 уч г</t>
  </si>
  <si>
    <t>средний балл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</si>
</sst>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_-* #,##0.000_р_._-;\-* #,##0.000_р_._-;_-* &quot;-&quot;??_р_._-;_-@_-"/>
    <numFmt numFmtId="173" formatCode="_-* #,##0.0000_р_._-;\-* #,##0.0000_р_._-;_-* &quot;-&quot;??_р_._-;_-@_-"/>
    <numFmt numFmtId="174" formatCode="0.000000000"/>
  </numFmts>
  <fonts count="44">
    <font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9.25"/>
      <name val="Arial Cyr"/>
      <family val="0"/>
    </font>
    <font>
      <b/>
      <i/>
      <sz val="10"/>
      <name val="Arial Cyr"/>
      <family val="0"/>
    </font>
    <font>
      <b/>
      <sz val="9.75"/>
      <name val="Arial Cyr"/>
      <family val="0"/>
    </font>
    <font>
      <b/>
      <sz val="10.75"/>
      <name val="Arial Cyr"/>
      <family val="0"/>
    </font>
    <font>
      <b/>
      <sz val="9"/>
      <name val="Arial Cyr"/>
      <family val="0"/>
    </font>
    <font>
      <b/>
      <sz val="8"/>
      <color indexed="12"/>
      <name val="Arial Cyr"/>
      <family val="0"/>
    </font>
    <font>
      <b/>
      <i/>
      <sz val="10"/>
      <color indexed="12"/>
      <name val="Arial Cyr"/>
      <family val="0"/>
    </font>
    <font>
      <b/>
      <sz val="8.5"/>
      <name val="Arial Cyr"/>
      <family val="0"/>
    </font>
    <font>
      <b/>
      <i/>
      <sz val="9.75"/>
      <color indexed="12"/>
      <name val="Arial Cyr"/>
      <family val="0"/>
    </font>
    <font>
      <b/>
      <sz val="9.75"/>
      <color indexed="12"/>
      <name val="Arial Cyr"/>
      <family val="0"/>
    </font>
    <font>
      <b/>
      <i/>
      <sz val="10.75"/>
      <name val="Arial Cyr"/>
      <family val="0"/>
    </font>
    <font>
      <b/>
      <i/>
      <sz val="10.75"/>
      <color indexed="12"/>
      <name val="Arial Cyr"/>
      <family val="0"/>
    </font>
    <font>
      <b/>
      <sz val="9.25"/>
      <name val="Arial Cyr"/>
      <family val="0"/>
    </font>
    <font>
      <b/>
      <sz val="9.25"/>
      <color indexed="12"/>
      <name val="Arial Cyr"/>
      <family val="0"/>
    </font>
    <font>
      <b/>
      <i/>
      <sz val="9.25"/>
      <color indexed="12"/>
      <name val="Arial Cyr"/>
      <family val="0"/>
    </font>
    <font>
      <b/>
      <sz val="8.75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b/>
      <sz val="10.5"/>
      <name val="Arial Cyr"/>
      <family val="0"/>
    </font>
    <font>
      <b/>
      <sz val="10.5"/>
      <color indexed="12"/>
      <name val="Arial Cyr"/>
      <family val="0"/>
    </font>
    <font>
      <b/>
      <i/>
      <sz val="10.5"/>
      <name val="Arial Cyr"/>
      <family val="0"/>
    </font>
    <font>
      <b/>
      <i/>
      <sz val="11"/>
      <name val="Arial Cyr"/>
      <family val="0"/>
    </font>
    <font>
      <sz val="9"/>
      <name val="Arial Cyr"/>
      <family val="0"/>
    </font>
    <font>
      <b/>
      <i/>
      <sz val="11.75"/>
      <color indexed="17"/>
      <name val="Times New Roman"/>
      <family val="1"/>
    </font>
    <font>
      <b/>
      <sz val="10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4"/>
      <name val="Arial Cyr"/>
      <family val="0"/>
    </font>
    <font>
      <b/>
      <i/>
      <sz val="8"/>
      <name val="Arial Cyr"/>
      <family val="0"/>
    </font>
    <font>
      <b/>
      <sz val="9"/>
      <color indexed="12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" fillId="4" borderId="1" xfId="0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5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3" fillId="0" borderId="1" xfId="0" applyFont="1" applyBorder="1" applyAlignment="1">
      <alignment/>
    </xf>
    <xf numFmtId="0" fontId="3" fillId="3" borderId="1" xfId="0" applyFont="1" applyFill="1" applyBorder="1" applyAlignment="1">
      <alignment horizontal="left" vertical="center" wrapText="1" indent="3"/>
    </xf>
    <xf numFmtId="0" fontId="24" fillId="0" borderId="1" xfId="0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0" fillId="6" borderId="1" xfId="0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171" fontId="1" fillId="0" borderId="1" xfId="19" applyNumberFormat="1" applyFont="1" applyBorder="1" applyAlignment="1">
      <alignment horizontal="center" vertical="center"/>
    </xf>
    <xf numFmtId="171" fontId="3" fillId="0" borderId="1" xfId="19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/>
    </xf>
    <xf numFmtId="171" fontId="0" fillId="0" borderId="1" xfId="19" applyNumberForma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9" fontId="3" fillId="6" borderId="1" xfId="19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71" fontId="3" fillId="6" borderId="1" xfId="19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Результаты итоговой аттестации (миниЕГЭ) 
п</a:t>
            </a:r>
            <a:r>
              <a:rPr lang="en-US" cap="none" sz="1075" b="1" i="1" u="none" baseline="0">
                <a:latin typeface="Arial Cyr"/>
                <a:ea typeface="Arial Cyr"/>
                <a:cs typeface="Arial Cyr"/>
              </a:rPr>
              <a:t>о</a:t>
            </a:r>
            <a:r>
              <a:rPr lang="en-US" cap="none" sz="1075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 русскому языку</a:t>
            </a:r>
            <a:r>
              <a:rPr lang="en-US" cap="none" sz="1075" b="1" i="1" u="none" baseline="0">
                <a:latin typeface="Arial Cyr"/>
                <a:ea typeface="Arial Cyr"/>
                <a:cs typeface="Arial Cyr"/>
              </a:rPr>
              <a:t> за 4 класс
</a:t>
            </a:r>
            <a:r>
              <a:rPr lang="en-US" cap="none" sz="1075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(средний балл)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strRef>
              <c:f>Мини_ЕГЭ!$D$5:$H$5</c:f>
              <c:strCache/>
            </c:strRef>
          </c:cat>
          <c:val>
            <c:numRef>
              <c:f>Мини_ЕГЭ!$D$6:$H$6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1320000"/>
          <a:lstStyle/>
          <a:p>
            <a:pPr>
              <a:defRPr lang="en-US" cap="none" sz="9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rPr>
                  <a:t>средний балл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190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Итоговая успеваемость по </a:t>
            </a:r>
            <a:r>
              <a:rPr lang="en-US" cap="none" sz="1000" b="1" i="0" u="none" baseline="0">
                <a:solidFill>
                  <a:srgbClr val="008000"/>
                </a:solidFill>
                <a:latin typeface="Arial Cyr"/>
                <a:ea typeface="Arial Cyr"/>
                <a:cs typeface="Arial Cyr"/>
              </a:rPr>
              <a:t>математике</a:t>
            </a: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 
учащихся начального звена 
</a:t>
            </a:r>
            <a:r>
              <a:rPr lang="en-US" cap="none" sz="1000" b="1" i="1" u="none" baseline="0">
                <a:latin typeface="Arial Cyr"/>
                <a:ea typeface="Arial Cyr"/>
                <a:cs typeface="Arial Cyr"/>
              </a:rPr>
              <a:t>(обучающихся по различным программам)</a:t>
            </a:r>
          </a:p>
        </c:rich>
      </c:tx>
      <c:layout>
        <c:manualLayout>
          <c:xMode val="factor"/>
          <c:yMode val="factor"/>
          <c:x val="0.006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228"/>
          <c:w val="0.759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Программа!$C$50:$E$50</c:f>
              <c:strCache/>
            </c:strRef>
          </c:cat>
          <c:val>
            <c:numRef>
              <c:f>Программа!$C$47:$E$47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1" u="none" baseline="0">
                    <a:solidFill>
                      <a:srgbClr val="008000"/>
                    </a:solidFill>
                  </a:rPr>
                  <a:t>Средний балл (1-4 кл)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935670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 Cyr"/>
                <a:ea typeface="Arial Cyr"/>
                <a:cs typeface="Arial Cyr"/>
              </a:rPr>
              <a:t>Качество образования учащихся начальной школы по предмету </a:t>
            </a:r>
            <a:r>
              <a:rPr lang="en-US" cap="none" sz="1000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математика</a:t>
            </a:r>
            <a:r>
              <a:rPr lang="en-US" cap="none" sz="1000" b="1" i="1" u="none" baseline="0">
                <a:latin typeface="Arial Cyr"/>
                <a:ea typeface="Arial Cyr"/>
                <a:cs typeface="Arial Cyr"/>
              </a:rPr>
              <a:t> (разные системы)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9425"/>
          <c:w val="0.9297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Программа!$B$48</c:f>
              <c:strCache>
                <c:ptCount val="1"/>
                <c:pt idx="0">
                  <c:v>Справляемость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Программа!$C$50:$E$50</c:f>
              <c:strCache/>
            </c:strRef>
          </c:cat>
          <c:val>
            <c:numRef>
              <c:f>Программа!$C$48:$E$48</c:f>
              <c:numCache/>
            </c:numRef>
          </c:val>
        </c:ser>
        <c:ser>
          <c:idx val="1"/>
          <c:order val="1"/>
          <c:tx>
            <c:strRef>
              <c:f>Программа!$B$49</c:f>
              <c:strCache>
                <c:ptCount val="1"/>
                <c:pt idx="0">
                  <c:v>Качество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Программа!$C$50:$E$50</c:f>
              <c:strCache/>
            </c:strRef>
          </c:cat>
          <c:val>
            <c:numRef>
              <c:f>Программа!$C$49:$E$49</c:f>
              <c:numCache/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4430561"/>
        <c:crosses val="autoZero"/>
        <c:auto val="0"/>
        <c:lblOffset val="100"/>
        <c:noMultiLvlLbl val="0"/>
      </c:catAx>
      <c:valAx>
        <c:axId val="14430561"/>
        <c:scaling>
          <c:orientation val="minMax"/>
          <c:max val="1"/>
          <c:min val="0.4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905993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55"/>
          <c:w val="0.96275"/>
          <c:h val="0.0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Доля </a:t>
            </a:r>
            <a:r>
              <a:rPr lang="en-US" cap="none" sz="105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участников</a:t>
            </a: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 олимпиад, конкурсов и проектов </a:t>
            </a:r>
            <a:r>
              <a:rPr lang="en-US" cap="none" sz="1050" b="1" i="1" u="none" baseline="0">
                <a:latin typeface="Arial Cyr"/>
                <a:ea typeface="Arial Cyr"/>
                <a:cs typeface="Arial Cyr"/>
              </a:rPr>
              <a:t>начального звена</a:t>
            </a: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05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разных уровней</a:t>
            </a: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 (2007-2008 уч. г)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3775"/>
          <c:w val="0.9667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Олимпиады!$B$32</c:f>
              <c:strCache>
                <c:ptCount val="1"/>
                <c:pt idx="0">
                  <c:v>предметных
(образовательных)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Олимпиады!$D$4:$I$4</c:f>
              <c:strCache/>
            </c:strRef>
          </c:cat>
          <c:val>
            <c:numRef>
              <c:f>Олимпиады!$D$32:$I$32</c:f>
              <c:numCache/>
            </c:numRef>
          </c:val>
        </c:ser>
        <c:ser>
          <c:idx val="1"/>
          <c:order val="1"/>
          <c:tx>
            <c:strRef>
              <c:f>Олимпиады!$B$33</c:f>
              <c:strCache>
                <c:ptCount val="1"/>
                <c:pt idx="0">
                  <c:v>творческих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Олимпиады!$D$4:$I$4</c:f>
              <c:strCache/>
            </c:strRef>
          </c:cat>
          <c:val>
            <c:numRef>
              <c:f>Олимпиады!$D$33:$I$33</c:f>
              <c:numCache/>
            </c:numRef>
          </c:val>
        </c:ser>
        <c:ser>
          <c:idx val="2"/>
          <c:order val="2"/>
          <c:tx>
            <c:strRef>
              <c:f>Олимпиады!$B$34</c:f>
              <c:strCache>
                <c:ptCount val="1"/>
                <c:pt idx="0">
                  <c:v>спортивных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Олимпиады!$D$4:$I$4</c:f>
              <c:strCache/>
            </c:strRef>
          </c:cat>
          <c:val>
            <c:numRef>
              <c:f>Олимпиады!$D$34:$I$34</c:f>
              <c:numCache/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8024763"/>
        <c:crosses val="autoZero"/>
        <c:auto val="1"/>
        <c:lblOffset val="100"/>
        <c:noMultiLvlLbl val="0"/>
      </c:catAx>
      <c:valAx>
        <c:axId val="28024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276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933"/>
          <c:w val="0.917"/>
          <c:h val="0.067"/>
        </c:manualLayout>
      </c:layout>
      <c:overlay val="0"/>
      <c:txPr>
        <a:bodyPr vert="horz" rot="0"/>
        <a:lstStyle/>
        <a:p>
          <a:pPr>
            <a:defRPr lang="en-US" cap="none" sz="1100" b="0" i="1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Результаты итоговой аттестации (миниЕГЭ) 
по </a:t>
            </a:r>
            <a:r>
              <a:rPr lang="en-US" cap="none" sz="975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русскому языку</a:t>
            </a:r>
            <a:r>
              <a:rPr lang="en-US" cap="none" sz="975" b="1" i="0" u="none" baseline="0">
                <a:latin typeface="Arial Cyr"/>
                <a:ea typeface="Arial Cyr"/>
                <a:cs typeface="Arial Cyr"/>
              </a:rPr>
              <a:t> за 4 класс
</a:t>
            </a:r>
            <a:r>
              <a:rPr lang="en-US" cap="none" sz="975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(качество знаний)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3775"/>
          <c:w val="0.91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Мини_ЕГЭ!$D$5:$H$5</c:f>
              <c:strCache/>
            </c:strRef>
          </c:cat>
          <c:val>
            <c:numRef>
              <c:f>Мини_ЕГЭ!$D$8:$H$8</c:f>
              <c:numCache/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rPr>
                  <a:t>Качество знаний, в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170256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Динамика относительного среднего балла 
(ОУ к ЯР_области) по </a:t>
            </a:r>
            <a:r>
              <a:rPr lang="en-US" cap="none" sz="9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русскому языку </a:t>
            </a: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
за курс начальной школы
(2006 - 2008 уч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3105"/>
          <c:w val="0.85525"/>
          <c:h val="0.6895"/>
        </c:manualLayout>
      </c:layout>
      <c:lineChart>
        <c:grouping val="standard"/>
        <c:varyColors val="0"/>
        <c:ser>
          <c:idx val="1"/>
          <c:order val="0"/>
          <c:tx>
            <c:strRef>
              <c:f>Мини_ЕГЭ!$B$64</c:f>
              <c:strCache>
                <c:ptCount val="1"/>
                <c:pt idx="0">
                  <c:v>ОУ/ЯрОбл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Мини_ЕГЭ!$C$52:$E$52</c:f>
              <c:strCache/>
            </c:strRef>
          </c:cat>
          <c:val>
            <c:numRef>
              <c:f>Мини_ЕГЭ!$C$64:$E$64</c:f>
              <c:numCache/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690128"/>
        <c:crossesAt val="1"/>
        <c:crossBetween val="between"/>
        <c:dispUnits/>
        <c:majorUnit val="0.05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Результаты итоговой аттестации (миниЕГЭ) 
по </a:t>
            </a:r>
            <a:r>
              <a:rPr lang="en-US" cap="none" sz="925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русскому языку</a:t>
            </a: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 за 4 класс
</a:t>
            </a:r>
            <a:r>
              <a:rPr lang="en-US" cap="none" sz="925" b="1" i="1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rPr>
              <a:t>(справляемость)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22875"/>
          <c:w val="0.904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cat>
            <c:strRef>
              <c:f>Мини_ЕГЭ!$D$5:$H$5</c:f>
              <c:strCache/>
            </c:strRef>
          </c:cat>
          <c:val>
            <c:numRef>
              <c:f>Мини_ЕГЭ!$D$7:$H$7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  <c:max val="1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rPr>
                  <a:t>Справляемость, в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46492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Динамика среднего балла 
(ОУ к ЯР_области) по русскому языку 
за курс начальной школы
(2006 - 2008 уч года)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7"/>
          <c:w val="0.746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Мини_ЕГЭ!$B$53</c:f>
              <c:strCache>
                <c:ptCount val="1"/>
                <c:pt idx="0">
                  <c:v>ОУ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Мини_ЕГЭ!$C$52:$E$52</c:f>
              <c:strCache/>
            </c:strRef>
          </c:cat>
          <c:val>
            <c:numRef>
              <c:f>Мини_ЕГЭ!$C$53:$E$53</c:f>
              <c:numCache/>
            </c:numRef>
          </c:val>
        </c:ser>
        <c:ser>
          <c:idx val="1"/>
          <c:order val="1"/>
          <c:tx>
            <c:strRef>
              <c:f>Мини_ЕГЭ!$B$54</c:f>
              <c:strCache>
                <c:ptCount val="1"/>
                <c:pt idx="0">
                  <c:v>Район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Мини_ЕГЭ!$C$52:$E$52</c:f>
              <c:strCache/>
            </c:strRef>
          </c:cat>
          <c:val>
            <c:numRef>
              <c:f>Мини_ЕГЭ!$C$54:$E$54</c:f>
              <c:numCache/>
            </c:numRef>
          </c:val>
        </c:ser>
        <c:ser>
          <c:idx val="2"/>
          <c:order val="2"/>
          <c:tx>
            <c:strRef>
              <c:f>Мини_ЕГЭ!$B$55</c:f>
              <c:strCache>
                <c:ptCount val="1"/>
                <c:pt idx="0">
                  <c:v>г_Ярославль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Мини_ЕГЭ!$C$52:$E$52</c:f>
              <c:strCache/>
            </c:strRef>
          </c:cat>
          <c:val>
            <c:numRef>
              <c:f>Мини_ЕГЭ!$C$55:$E$55</c:f>
              <c:numCache/>
            </c:numRef>
          </c:val>
        </c:ser>
        <c:ser>
          <c:idx val="3"/>
          <c:order val="3"/>
          <c:tx>
            <c:strRef>
              <c:f>Мини_ЕГЭ!$B$56</c:f>
              <c:strCache>
                <c:ptCount val="1"/>
                <c:pt idx="0">
                  <c:v>Яр_область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Мини_ЕГЭ!$C$52:$E$52</c:f>
              <c:strCache/>
            </c:strRef>
          </c:cat>
          <c:val>
            <c:numRef>
              <c:f>Мини_ЕГЭ!$C$56:$E$56</c:f>
              <c:numCache/>
            </c:numRef>
          </c:val>
        </c:ser>
        <c:ser>
          <c:idx val="4"/>
          <c:order val="4"/>
          <c:tx>
            <c:strRef>
              <c:f>Мини_ЕГЭ!$B$57</c:f>
              <c:strCache>
                <c:ptCount val="1"/>
                <c:pt idx="0">
                  <c:v>РФ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Мини_ЕГЭ!$C$52:$E$52</c:f>
              <c:strCache/>
            </c:strRef>
          </c:cat>
          <c:val>
            <c:numRef>
              <c:f>Мини_ЕГЭ!$C$57:$E$57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63003109"/>
        <c:crosses val="autoZero"/>
        <c:auto val="1"/>
        <c:lblOffset val="100"/>
        <c:noMultiLvlLbl val="0"/>
      </c:catAx>
      <c:valAx>
        <c:axId val="63003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39588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0425"/>
          <c:w val="0.20125"/>
          <c:h val="0.6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Динамика успеваемости учащихся начального звена  по отдельным предметам (дисциплинам)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276"/>
          <c:w val="0.5417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Предметы!$B$56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Предметы!$C$55:$E$55</c:f>
              <c:strCache/>
            </c:strRef>
          </c:cat>
          <c:val>
            <c:numRef>
              <c:f>Предметы!$C$56:$E$56</c:f>
              <c:numCache/>
            </c:numRef>
          </c:val>
          <c:smooth val="0"/>
        </c:ser>
        <c:ser>
          <c:idx val="1"/>
          <c:order val="1"/>
          <c:tx>
            <c:strRef>
              <c:f>Предметы!$B$57</c:f>
              <c:strCache>
                <c:ptCount val="1"/>
                <c:pt idx="0">
                  <c:v>литер_чтение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Предметы!$C$55:$E$55</c:f>
              <c:strCache/>
            </c:strRef>
          </c:cat>
          <c:val>
            <c:numRef>
              <c:f>Предметы!$C$57:$E$57</c:f>
              <c:numCache/>
            </c:numRef>
          </c:val>
          <c:smooth val="0"/>
        </c:ser>
        <c:ser>
          <c:idx val="2"/>
          <c:order val="2"/>
          <c:tx>
            <c:strRef>
              <c:f>Предметы!$B$58</c:f>
              <c:strCache>
                <c:ptCount val="1"/>
                <c:pt idx="0">
                  <c:v>окр_мир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Предметы!$C$55:$E$55</c:f>
              <c:strCache/>
            </c:strRef>
          </c:cat>
          <c:val>
            <c:numRef>
              <c:f>Предметы!$C$58:$E$58</c:f>
              <c:numCache/>
            </c:numRef>
          </c:val>
          <c:smooth val="0"/>
        </c:ser>
        <c:marker val="1"/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978175"/>
        <c:crosses val="autoZero"/>
        <c:auto val="1"/>
        <c:lblOffset val="100"/>
        <c:noMultiLvlLbl val="0"/>
      </c:catAx>
      <c:valAx>
        <c:axId val="297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 Cyr"/>
                    <a:ea typeface="Arial Cyr"/>
                    <a:cs typeface="Arial Cyr"/>
                  </a:rPr>
                  <a:t>Средний балл обуч-ся начального звена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015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"/>
          <c:y val="0.32825"/>
          <c:w val="0.31"/>
          <c:h val="0.4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Динамика успеваемости учащихся начального звена  по отдельным предметам (дисциплинам)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22875"/>
          <c:w val="0.829"/>
          <c:h val="0.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Предметы!$B$56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Предметы!$G$56:$G$58</c:f>
              <c:numCache/>
            </c:numRef>
          </c:cat>
          <c:val>
            <c:numRef>
              <c:f>Предметы!$C$56:$E$56</c:f>
              <c:numCache/>
            </c:numRef>
          </c:val>
        </c:ser>
        <c:ser>
          <c:idx val="1"/>
          <c:order val="1"/>
          <c:tx>
            <c:strRef>
              <c:f>Предметы!$B$57</c:f>
              <c:strCache>
                <c:ptCount val="1"/>
                <c:pt idx="0">
                  <c:v>литер_чтение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Предметы!$G$56:$G$58</c:f>
              <c:numCache/>
            </c:numRef>
          </c:cat>
          <c:val>
            <c:numRef>
              <c:f>Предметы!$C$57:$E$57</c:f>
              <c:numCache/>
            </c:numRef>
          </c:val>
        </c:ser>
        <c:ser>
          <c:idx val="2"/>
          <c:order val="2"/>
          <c:tx>
            <c:strRef>
              <c:f>Предметы!$B$58</c:f>
              <c:strCache>
                <c:ptCount val="1"/>
                <c:pt idx="0">
                  <c:v>окр_мир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Предметы!$G$56:$G$58</c:f>
              <c:numCache/>
            </c:numRef>
          </c:cat>
          <c:val>
            <c:numRef>
              <c:f>Предметы!$C$58:$E$58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 Cyr"/>
                    <a:ea typeface="Arial Cyr"/>
                    <a:cs typeface="Arial Cyr"/>
                  </a:rPr>
                  <a:t>Средний балл обуч-ся начального звена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68035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"/>
          <c:y val="0.8635"/>
          <c:w val="0.93"/>
          <c:h val="0.06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 Cyr"/>
                <a:ea typeface="Arial Cyr"/>
                <a:cs typeface="Arial Cyr"/>
              </a:rPr>
              <a:t>Оценка качества подготовки учащихся начального звена по отдельным предметам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33225"/>
          <c:w val="0.828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Предметы!$B$48</c:f>
              <c:strCache>
                <c:ptCount val="1"/>
                <c:pt idx="0">
                  <c:v>Справляемость (без "2")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Предметы!$C$2:$E$2</c:f>
              <c:strCache/>
            </c:strRef>
          </c:cat>
          <c:val>
            <c:numRef>
              <c:f>Предметы!$C$48:$E$48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Предметы!$B$49</c:f>
              <c:strCache>
                <c:ptCount val="1"/>
                <c:pt idx="0">
                  <c:v>Качество знаний (на "4" и "5")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Предметы!$C$2:$E$2</c:f>
              <c:strCache/>
            </c:strRef>
          </c:cat>
          <c:val>
            <c:numRef>
              <c:f>Предметы!$C$49:$E$49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11127571"/>
        <c:crosses val="autoZero"/>
        <c:auto val="1"/>
        <c:lblOffset val="100"/>
        <c:noMultiLvlLbl val="0"/>
      </c:catAx>
      <c:valAx>
        <c:axId val="11127571"/>
        <c:scaling>
          <c:orientation val="minMax"/>
          <c:max val="1"/>
          <c:min val="0.4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23606018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9"/>
          <c:w val="0.97275"/>
          <c:h val="0.091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 Cyr"/>
                <a:ea typeface="Arial Cyr"/>
                <a:cs typeface="Arial Cyr"/>
              </a:rPr>
              <a:t>Оценка качества подготовки учащихся начального звена по отдельным предметам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33225"/>
          <c:w val="0.828"/>
          <c:h val="0.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Предметы!$B$48</c:f>
              <c:strCache>
                <c:ptCount val="1"/>
                <c:pt idx="0">
                  <c:v>Справляемость (без "2")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Предметы!$C$2:$E$2</c:f>
              <c:strCache/>
            </c:strRef>
          </c:cat>
          <c:val>
            <c:numRef>
              <c:f>Предметы!$C$48:$E$48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Предметы!$B$49</c:f>
              <c:strCache>
                <c:ptCount val="1"/>
                <c:pt idx="0">
                  <c:v>Качество знаний (на "4" и "5")</c:v>
                </c:pt>
              </c:strCache>
            </c:strRef>
          </c:tx>
          <c:spPr>
            <a:pattFill prst="pct5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Предметы!$C$2:$E$2</c:f>
              <c:strCache/>
            </c:strRef>
          </c:cat>
          <c:val>
            <c:numRef>
              <c:f>Предметы!$C$49:$E$49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  <c:max val="1"/>
          <c:min val="0.4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3039276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175"/>
          <c:w val="0.97275"/>
          <c:h val="0.1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25</xdr:row>
      <xdr:rowOff>19050</xdr:rowOff>
    </xdr:from>
    <xdr:to>
      <xdr:col>7</xdr:col>
      <xdr:colOff>171450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1752600" y="4772025"/>
        <a:ext cx="54006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10</xdr:row>
      <xdr:rowOff>47625</xdr:rowOff>
    </xdr:from>
    <xdr:to>
      <xdr:col>9</xdr:col>
      <xdr:colOff>85725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4495800" y="2371725"/>
        <a:ext cx="427672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95250</xdr:colOff>
      <xdr:row>50</xdr:row>
      <xdr:rowOff>47625</xdr:rowOff>
    </xdr:from>
    <xdr:to>
      <xdr:col>9</xdr:col>
      <xdr:colOff>561975</xdr:colOff>
      <xdr:row>65</xdr:row>
      <xdr:rowOff>95250</xdr:rowOff>
    </xdr:to>
    <xdr:graphicFrame>
      <xdr:nvGraphicFramePr>
        <xdr:cNvPr id="3" name="Chart 3"/>
        <xdr:cNvGraphicFramePr/>
      </xdr:nvGraphicFramePr>
      <xdr:xfrm>
        <a:off x="5038725" y="8848725"/>
        <a:ext cx="42100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257175</xdr:colOff>
      <xdr:row>10</xdr:row>
      <xdr:rowOff>28575</xdr:rowOff>
    </xdr:from>
    <xdr:to>
      <xdr:col>4</xdr:col>
      <xdr:colOff>209550</xdr:colOff>
      <xdr:row>24</xdr:row>
      <xdr:rowOff>47625</xdr:rowOff>
    </xdr:to>
    <xdr:graphicFrame>
      <xdr:nvGraphicFramePr>
        <xdr:cNvPr id="4" name="Chart 4"/>
        <xdr:cNvGraphicFramePr/>
      </xdr:nvGraphicFramePr>
      <xdr:xfrm>
        <a:off x="257175" y="2352675"/>
        <a:ext cx="40862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67</xdr:row>
      <xdr:rowOff>0</xdr:rowOff>
    </xdr:from>
    <xdr:to>
      <xdr:col>6</xdr:col>
      <xdr:colOff>66675</xdr:colOff>
      <xdr:row>83</xdr:row>
      <xdr:rowOff>0</xdr:rowOff>
    </xdr:to>
    <xdr:graphicFrame>
      <xdr:nvGraphicFramePr>
        <xdr:cNvPr id="5" name="Chart 7"/>
        <xdr:cNvGraphicFramePr/>
      </xdr:nvGraphicFramePr>
      <xdr:xfrm>
        <a:off x="676275" y="11763375"/>
        <a:ext cx="53530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59</xdr:row>
      <xdr:rowOff>123825</xdr:rowOff>
    </xdr:from>
    <xdr:to>
      <xdr:col>4</xdr:col>
      <xdr:colOff>647700</xdr:colOff>
      <xdr:row>76</xdr:row>
      <xdr:rowOff>9525</xdr:rowOff>
    </xdr:to>
    <xdr:graphicFrame>
      <xdr:nvGraphicFramePr>
        <xdr:cNvPr id="1" name="Chart 2"/>
        <xdr:cNvGraphicFramePr/>
      </xdr:nvGraphicFramePr>
      <xdr:xfrm>
        <a:off x="666750" y="10553700"/>
        <a:ext cx="42767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952500</xdr:colOff>
      <xdr:row>60</xdr:row>
      <xdr:rowOff>76200</xdr:rowOff>
    </xdr:from>
    <xdr:to>
      <xdr:col>10</xdr:col>
      <xdr:colOff>485775</xdr:colOff>
      <xdr:row>75</xdr:row>
      <xdr:rowOff>104775</xdr:rowOff>
    </xdr:to>
    <xdr:graphicFrame>
      <xdr:nvGraphicFramePr>
        <xdr:cNvPr id="2" name="Chart 3"/>
        <xdr:cNvGraphicFramePr/>
      </xdr:nvGraphicFramePr>
      <xdr:xfrm>
        <a:off x="5248275" y="10668000"/>
        <a:ext cx="42576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18</xdr:row>
      <xdr:rowOff>76200</xdr:rowOff>
    </xdr:from>
    <xdr:to>
      <xdr:col>5</xdr:col>
      <xdr:colOff>914400</xdr:colOff>
      <xdr:row>36</xdr:row>
      <xdr:rowOff>76200</xdr:rowOff>
    </xdr:to>
    <xdr:graphicFrame>
      <xdr:nvGraphicFramePr>
        <xdr:cNvPr id="3" name="Chart 4"/>
        <xdr:cNvGraphicFramePr/>
      </xdr:nvGraphicFramePr>
      <xdr:xfrm>
        <a:off x="923925" y="3343275"/>
        <a:ext cx="52959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18</xdr:row>
      <xdr:rowOff>95250</xdr:rowOff>
    </xdr:from>
    <xdr:to>
      <xdr:col>13</xdr:col>
      <xdr:colOff>476250</xdr:colOff>
      <xdr:row>36</xdr:row>
      <xdr:rowOff>95250</xdr:rowOff>
    </xdr:to>
    <xdr:graphicFrame>
      <xdr:nvGraphicFramePr>
        <xdr:cNvPr id="4" name="Chart 6"/>
        <xdr:cNvGraphicFramePr/>
      </xdr:nvGraphicFramePr>
      <xdr:xfrm>
        <a:off x="6334125" y="3362325"/>
        <a:ext cx="52197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5</xdr:col>
      <xdr:colOff>66675</xdr:colOff>
      <xdr:row>73</xdr:row>
      <xdr:rowOff>104775</xdr:rowOff>
    </xdr:to>
    <xdr:graphicFrame>
      <xdr:nvGraphicFramePr>
        <xdr:cNvPr id="1" name="Chart 1"/>
        <xdr:cNvGraphicFramePr/>
      </xdr:nvGraphicFramePr>
      <xdr:xfrm>
        <a:off x="28575" y="6457950"/>
        <a:ext cx="4905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54</xdr:row>
      <xdr:rowOff>0</xdr:rowOff>
    </xdr:from>
    <xdr:to>
      <xdr:col>13</xdr:col>
      <xdr:colOff>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5181600" y="6038850"/>
        <a:ext cx="52863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38</xdr:row>
      <xdr:rowOff>104775</xdr:rowOff>
    </xdr:from>
    <xdr:to>
      <xdr:col>8</xdr:col>
      <xdr:colOff>333375</xdr:colOff>
      <xdr:row>59</xdr:row>
      <xdr:rowOff>57150</xdr:rowOff>
    </xdr:to>
    <xdr:graphicFrame>
      <xdr:nvGraphicFramePr>
        <xdr:cNvPr id="1" name="Chart 4"/>
        <xdr:cNvGraphicFramePr/>
      </xdr:nvGraphicFramePr>
      <xdr:xfrm>
        <a:off x="990600" y="8753475"/>
        <a:ext cx="77057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25</xdr:row>
      <xdr:rowOff>142875</xdr:rowOff>
    </xdr:from>
    <xdr:to>
      <xdr:col>9</xdr:col>
      <xdr:colOff>200025</xdr:colOff>
      <xdr:row>27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581400" y="5715000"/>
          <a:ext cx="6134100" cy="371475"/>
        </a:xfrm>
        <a:prstGeom prst="rect">
          <a:avLst/>
        </a:prstGeom>
        <a:solidFill>
          <a:srgbClr val="FFFFC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Количество участий школы разделить на количество проведенных в городе, области, РФ… олимпиад, конкурсов, проектов (которые был предложены к участию???) и умножить на 100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8</xdr:col>
      <xdr:colOff>1095375</xdr:colOff>
      <xdr:row>31</xdr:row>
      <xdr:rowOff>38100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43300" y="6724650"/>
          <a:ext cx="5915025" cy="342900"/>
        </a:xfrm>
        <a:prstGeom prst="rect">
          <a:avLst/>
        </a:prstGeom>
        <a:solidFill>
          <a:srgbClr val="FFFFC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Количество участников разделить на количество все учащихся начального звена и умножить на 100</a:t>
          </a:r>
        </a:p>
      </xdr:txBody>
    </xdr:sp>
    <xdr:clientData/>
  </xdr:twoCellAnchor>
  <xdr:twoCellAnchor>
    <xdr:from>
      <xdr:col>3</xdr:col>
      <xdr:colOff>47625</xdr:colOff>
      <xdr:row>34</xdr:row>
      <xdr:rowOff>0</xdr:rowOff>
    </xdr:from>
    <xdr:to>
      <xdr:col>8</xdr:col>
      <xdr:colOff>142875</xdr:colOff>
      <xdr:row>35</xdr:row>
      <xdr:rowOff>9525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571875" y="7677150"/>
          <a:ext cx="4933950" cy="333375"/>
        </a:xfrm>
        <a:prstGeom prst="rect">
          <a:avLst/>
        </a:prstGeom>
        <a:solidFill>
          <a:srgbClr val="FFFFC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Количество победителей разделить на количество участников и умножить на 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3" width="10.625" style="2" customWidth="1"/>
    <col min="4" max="5" width="10.625" style="0" customWidth="1"/>
    <col min="6" max="8" width="13.375" style="0" customWidth="1"/>
  </cols>
  <sheetData>
    <row r="1" ht="15.75">
      <c r="D1" s="78" t="s">
        <v>25</v>
      </c>
    </row>
    <row r="2" spans="2:7" ht="12.75">
      <c r="B2" s="25" t="s">
        <v>69</v>
      </c>
      <c r="C2" s="3"/>
      <c r="E2" s="25"/>
      <c r="G2" s="33" t="s">
        <v>70</v>
      </c>
    </row>
    <row r="4" ht="18.75" customHeight="1">
      <c r="D4" s="26" t="s">
        <v>26</v>
      </c>
    </row>
    <row r="5" spans="2:8" s="27" customFormat="1" ht="18" customHeight="1">
      <c r="B5" s="35"/>
      <c r="C5" s="36" t="s">
        <v>34</v>
      </c>
      <c r="D5" s="37" t="s">
        <v>28</v>
      </c>
      <c r="E5" s="37" t="s">
        <v>29</v>
      </c>
      <c r="F5" s="37" t="s">
        <v>32</v>
      </c>
      <c r="G5" s="37" t="s">
        <v>30</v>
      </c>
      <c r="H5" s="37" t="s">
        <v>31</v>
      </c>
    </row>
    <row r="6" spans="2:8" ht="15.75" customHeight="1">
      <c r="B6" s="75" t="s">
        <v>27</v>
      </c>
      <c r="C6" s="49" t="s">
        <v>35</v>
      </c>
      <c r="D6" s="77">
        <v>4.38</v>
      </c>
      <c r="E6" s="49">
        <v>4.12</v>
      </c>
      <c r="F6" s="49">
        <v>4.25</v>
      </c>
      <c r="G6" s="49">
        <v>4.08</v>
      </c>
      <c r="H6" s="49">
        <v>4.01</v>
      </c>
    </row>
    <row r="7" spans="2:8" ht="25.5">
      <c r="B7" s="76" t="s">
        <v>66</v>
      </c>
      <c r="C7" s="49" t="s">
        <v>33</v>
      </c>
      <c r="D7" s="77">
        <f>100-D9</f>
        <v>93.7</v>
      </c>
      <c r="E7" s="49">
        <f>100-E9</f>
        <v>91.3</v>
      </c>
      <c r="F7" s="49">
        <f>100-F9</f>
        <v>93.1</v>
      </c>
      <c r="G7" s="49">
        <f>100-G9</f>
        <v>87.8</v>
      </c>
      <c r="H7" s="49">
        <f>100-H9</f>
        <v>87.2</v>
      </c>
    </row>
    <row r="8" spans="2:8" ht="25.5">
      <c r="B8" s="76" t="s">
        <v>67</v>
      </c>
      <c r="C8" s="49" t="s">
        <v>33</v>
      </c>
      <c r="D8" s="77">
        <v>68.8</v>
      </c>
      <c r="E8" s="49">
        <v>74.9</v>
      </c>
      <c r="F8" s="49">
        <v>75.4</v>
      </c>
      <c r="G8" s="49">
        <v>73.9</v>
      </c>
      <c r="H8" s="49">
        <v>70.3</v>
      </c>
    </row>
    <row r="9" spans="2:8" ht="25.5">
      <c r="B9" s="76" t="s">
        <v>68</v>
      </c>
      <c r="C9" s="49" t="s">
        <v>33</v>
      </c>
      <c r="D9" s="77">
        <v>6.3</v>
      </c>
      <c r="E9" s="49">
        <v>8.7</v>
      </c>
      <c r="F9" s="49">
        <v>6.9</v>
      </c>
      <c r="G9" s="49">
        <v>12.2</v>
      </c>
      <c r="H9" s="49">
        <v>12.8</v>
      </c>
    </row>
    <row r="52" spans="2:5" ht="12.75">
      <c r="B52" s="3" t="s">
        <v>71</v>
      </c>
      <c r="C52" s="38" t="s">
        <v>19</v>
      </c>
      <c r="D52" s="39" t="s">
        <v>20</v>
      </c>
      <c r="E52" s="39" t="s">
        <v>21</v>
      </c>
    </row>
    <row r="53" spans="2:5" ht="27" customHeight="1">
      <c r="B53" s="28" t="s">
        <v>28</v>
      </c>
      <c r="C53" s="79">
        <v>4.28</v>
      </c>
      <c r="D53" s="80">
        <v>4.38</v>
      </c>
      <c r="E53" s="79">
        <v>4.32</v>
      </c>
    </row>
    <row r="54" spans="2:5" ht="12.75">
      <c r="B54" s="28" t="s">
        <v>29</v>
      </c>
      <c r="C54" s="8">
        <v>4.28</v>
      </c>
      <c r="D54" s="10">
        <v>4.12</v>
      </c>
      <c r="E54" s="8">
        <v>4.09</v>
      </c>
    </row>
    <row r="55" spans="2:5" ht="12.75">
      <c r="B55" s="28" t="s">
        <v>32</v>
      </c>
      <c r="C55" s="8">
        <v>4.36</v>
      </c>
      <c r="D55" s="10">
        <v>4.25</v>
      </c>
      <c r="E55" s="8">
        <v>4.33</v>
      </c>
    </row>
    <row r="56" spans="2:5" ht="12.75">
      <c r="B56" s="28" t="s">
        <v>30</v>
      </c>
      <c r="C56" s="8">
        <v>4.12</v>
      </c>
      <c r="D56" s="10">
        <v>4.08</v>
      </c>
      <c r="E56" s="31">
        <v>4</v>
      </c>
    </row>
    <row r="57" spans="2:5" ht="12.75">
      <c r="B57" s="28" t="s">
        <v>31</v>
      </c>
      <c r="C57" s="8">
        <v>4.06</v>
      </c>
      <c r="D57" s="10">
        <v>4.01</v>
      </c>
      <c r="E57" s="8">
        <v>3.98</v>
      </c>
    </row>
    <row r="60" spans="2:5" ht="15.75" customHeight="1">
      <c r="B60" s="82" t="s">
        <v>36</v>
      </c>
      <c r="C60" s="82"/>
      <c r="D60" s="82"/>
      <c r="E60" s="82"/>
    </row>
    <row r="61" spans="2:5" ht="12.75" customHeight="1">
      <c r="B61" s="34"/>
      <c r="C61" s="34"/>
      <c r="D61" s="34"/>
      <c r="E61" s="34"/>
    </row>
    <row r="62" spans="2:5" ht="12" customHeight="1">
      <c r="B62" s="34"/>
      <c r="C62" s="38" t="s">
        <v>19</v>
      </c>
      <c r="D62" s="39" t="s">
        <v>20</v>
      </c>
      <c r="E62" s="39" t="s">
        <v>21</v>
      </c>
    </row>
    <row r="63" spans="2:5" ht="12.75">
      <c r="B63" s="29" t="s">
        <v>37</v>
      </c>
      <c r="C63" s="30">
        <f>C53/C55</f>
        <v>0.981651376146789</v>
      </c>
      <c r="D63" s="30">
        <f>D53/D55</f>
        <v>1.0305882352941176</v>
      </c>
      <c r="E63" s="30">
        <f>E53/E55</f>
        <v>0.9976905311778291</v>
      </c>
    </row>
    <row r="64" spans="2:5" ht="12.75">
      <c r="B64" s="32" t="s">
        <v>38</v>
      </c>
      <c r="C64" s="81">
        <f>C53/C56</f>
        <v>1.0388349514563107</v>
      </c>
      <c r="D64" s="81">
        <f>D53/D56</f>
        <v>1.0735294117647058</v>
      </c>
      <c r="E64" s="81">
        <f>E53/E56</f>
        <v>1.08</v>
      </c>
    </row>
    <row r="65" spans="2:5" ht="12.75">
      <c r="B65" s="29" t="s">
        <v>39</v>
      </c>
      <c r="C65" s="30">
        <f>C53/C57</f>
        <v>1.0541871921182269</v>
      </c>
      <c r="D65" s="30">
        <f>D53/D57</f>
        <v>1.092269326683292</v>
      </c>
      <c r="E65" s="30">
        <f>E53/E57</f>
        <v>1.085427135678392</v>
      </c>
    </row>
  </sheetData>
  <mergeCells count="1">
    <mergeCell ref="B60:E6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55">
      <selection activeCell="H80" sqref="H80"/>
    </sheetView>
  </sheetViews>
  <sheetFormatPr defaultColWidth="9.00390625" defaultRowHeight="12.75"/>
  <cols>
    <col min="1" max="1" width="4.375" style="0" customWidth="1"/>
    <col min="2" max="2" width="25.25390625" style="0" customWidth="1"/>
    <col min="3" max="3" width="13.00390625" style="2" customWidth="1"/>
    <col min="4" max="4" width="13.75390625" style="2" customWidth="1"/>
    <col min="5" max="5" width="13.25390625" style="2" customWidth="1"/>
    <col min="6" max="6" width="12.75390625" style="2" customWidth="1"/>
  </cols>
  <sheetData>
    <row r="1" spans="2:5" ht="26.25" customHeight="1">
      <c r="B1" s="1"/>
      <c r="C1" s="83" t="s">
        <v>23</v>
      </c>
      <c r="D1" s="83"/>
      <c r="E1" s="83"/>
    </row>
    <row r="2" spans="1:7" s="3" customFormat="1" ht="24" customHeight="1">
      <c r="A2" s="12" t="s">
        <v>1</v>
      </c>
      <c r="B2" s="12" t="s">
        <v>0</v>
      </c>
      <c r="C2" s="14" t="s">
        <v>2</v>
      </c>
      <c r="D2" s="14" t="s">
        <v>16</v>
      </c>
      <c r="E2" s="14" t="s">
        <v>17</v>
      </c>
      <c r="F2" s="7" t="s">
        <v>7</v>
      </c>
      <c r="G2" s="4"/>
    </row>
    <row r="3" spans="1:6" ht="12.75">
      <c r="A3" s="8">
        <v>1</v>
      </c>
      <c r="B3" s="6" t="s">
        <v>40</v>
      </c>
      <c r="C3" s="8">
        <v>4</v>
      </c>
      <c r="D3" s="8">
        <v>3</v>
      </c>
      <c r="E3" s="8">
        <v>4</v>
      </c>
      <c r="F3" s="15" t="s">
        <v>8</v>
      </c>
    </row>
    <row r="4" spans="1:6" ht="12.75">
      <c r="A4" s="8">
        <v>2</v>
      </c>
      <c r="B4" s="6" t="s">
        <v>41</v>
      </c>
      <c r="C4" s="8">
        <v>5</v>
      </c>
      <c r="D4" s="8">
        <v>4</v>
      </c>
      <c r="E4" s="8">
        <v>5</v>
      </c>
      <c r="F4" s="15" t="s">
        <v>8</v>
      </c>
    </row>
    <row r="5" spans="1:6" ht="12.75">
      <c r="A5" s="8">
        <v>3</v>
      </c>
      <c r="B5" s="6" t="s">
        <v>42</v>
      </c>
      <c r="C5" s="8">
        <v>3</v>
      </c>
      <c r="D5" s="8">
        <v>5</v>
      </c>
      <c r="E5" s="8">
        <v>5</v>
      </c>
      <c r="F5" s="15" t="s">
        <v>8</v>
      </c>
    </row>
    <row r="6" spans="1:6" ht="15.75">
      <c r="A6" s="8">
        <v>4</v>
      </c>
      <c r="B6" s="40" t="s">
        <v>43</v>
      </c>
      <c r="C6" s="8">
        <v>4</v>
      </c>
      <c r="D6" s="8">
        <v>3</v>
      </c>
      <c r="E6" s="8">
        <v>4</v>
      </c>
      <c r="F6" s="15" t="s">
        <v>8</v>
      </c>
    </row>
    <row r="7" spans="1:6" ht="12.75">
      <c r="A7" s="8">
        <v>5</v>
      </c>
      <c r="B7" s="6"/>
      <c r="C7" s="8">
        <v>4</v>
      </c>
      <c r="D7" s="8">
        <v>3</v>
      </c>
      <c r="E7" s="8">
        <v>3</v>
      </c>
      <c r="F7" s="15" t="s">
        <v>8</v>
      </c>
    </row>
    <row r="8" spans="1:6" ht="12.75">
      <c r="A8" s="8">
        <v>6</v>
      </c>
      <c r="B8" s="6"/>
      <c r="C8" s="8">
        <v>4</v>
      </c>
      <c r="D8" s="8">
        <v>4</v>
      </c>
      <c r="E8" s="8">
        <v>4</v>
      </c>
      <c r="F8" s="15" t="s">
        <v>8</v>
      </c>
    </row>
    <row r="9" spans="1:6" ht="12.75">
      <c r="A9" s="8">
        <v>7</v>
      </c>
      <c r="B9" s="6"/>
      <c r="C9" s="8">
        <v>4</v>
      </c>
      <c r="D9" s="8">
        <v>5</v>
      </c>
      <c r="E9" s="8">
        <v>5</v>
      </c>
      <c r="F9" s="15" t="s">
        <v>9</v>
      </c>
    </row>
    <row r="10" spans="1:6" ht="12.75">
      <c r="A10" s="8">
        <v>8</v>
      </c>
      <c r="B10" s="6"/>
      <c r="C10" s="8">
        <v>5</v>
      </c>
      <c r="D10" s="8">
        <v>5</v>
      </c>
      <c r="E10" s="8">
        <v>5</v>
      </c>
      <c r="F10" s="15" t="s">
        <v>9</v>
      </c>
    </row>
    <row r="11" spans="1:6" ht="12.75">
      <c r="A11" s="8">
        <v>9</v>
      </c>
      <c r="B11" s="6"/>
      <c r="C11" s="8">
        <v>4</v>
      </c>
      <c r="D11" s="8">
        <v>4</v>
      </c>
      <c r="E11" s="8">
        <v>3</v>
      </c>
      <c r="F11" s="15" t="s">
        <v>9</v>
      </c>
    </row>
    <row r="12" spans="1:6" ht="12.75">
      <c r="A12" s="8">
        <v>10</v>
      </c>
      <c r="B12" s="6"/>
      <c r="C12" s="8">
        <v>4</v>
      </c>
      <c r="D12" s="8">
        <v>4</v>
      </c>
      <c r="E12" s="8">
        <v>3</v>
      </c>
      <c r="F12" s="15" t="s">
        <v>9</v>
      </c>
    </row>
    <row r="13" spans="1:6" ht="12.75">
      <c r="A13" s="8">
        <v>11</v>
      </c>
      <c r="B13" s="6"/>
      <c r="C13" s="8">
        <v>4</v>
      </c>
      <c r="D13" s="8">
        <v>5</v>
      </c>
      <c r="E13" s="8">
        <v>4</v>
      </c>
      <c r="F13" s="15" t="s">
        <v>9</v>
      </c>
    </row>
    <row r="14" spans="1:6" ht="12.75">
      <c r="A14" s="8">
        <v>12</v>
      </c>
      <c r="B14" s="6"/>
      <c r="C14" s="8">
        <v>4</v>
      </c>
      <c r="D14" s="8">
        <v>3</v>
      </c>
      <c r="E14" s="8">
        <v>4</v>
      </c>
      <c r="F14" s="15" t="s">
        <v>9</v>
      </c>
    </row>
    <row r="15" spans="1:6" ht="12.75">
      <c r="A15" s="8">
        <v>13</v>
      </c>
      <c r="B15" s="6"/>
      <c r="C15" s="8">
        <v>5</v>
      </c>
      <c r="D15" s="8">
        <v>5</v>
      </c>
      <c r="E15" s="8">
        <v>4</v>
      </c>
      <c r="F15" s="15" t="s">
        <v>9</v>
      </c>
    </row>
    <row r="16" spans="1:6" ht="12.75">
      <c r="A16" s="8">
        <v>14</v>
      </c>
      <c r="B16" s="6"/>
      <c r="C16" s="8">
        <v>5</v>
      </c>
      <c r="D16" s="8">
        <v>3</v>
      </c>
      <c r="E16" s="8">
        <v>5</v>
      </c>
      <c r="F16" s="15" t="s">
        <v>10</v>
      </c>
    </row>
    <row r="17" spans="1:6" ht="12.75">
      <c r="A17" s="8">
        <v>15</v>
      </c>
      <c r="B17" s="6"/>
      <c r="C17" s="8">
        <v>3</v>
      </c>
      <c r="D17" s="8">
        <v>5</v>
      </c>
      <c r="E17" s="8">
        <v>4</v>
      </c>
      <c r="F17" s="15" t="s">
        <v>10</v>
      </c>
    </row>
    <row r="18" spans="1:6" ht="12.75">
      <c r="A18" s="8">
        <v>16</v>
      </c>
      <c r="B18" s="6"/>
      <c r="C18" s="8">
        <v>4</v>
      </c>
      <c r="D18" s="8">
        <v>5</v>
      </c>
      <c r="E18" s="8">
        <v>4</v>
      </c>
      <c r="F18" s="15" t="s">
        <v>10</v>
      </c>
    </row>
    <row r="19" spans="1:6" ht="12.75">
      <c r="A19" s="8">
        <v>17</v>
      </c>
      <c r="B19" s="6"/>
      <c r="C19" s="8">
        <v>4</v>
      </c>
      <c r="D19" s="8">
        <v>5</v>
      </c>
      <c r="E19" s="8">
        <v>4</v>
      </c>
      <c r="F19" s="15" t="s">
        <v>10</v>
      </c>
    </row>
    <row r="20" spans="1:6" ht="12.75">
      <c r="A20" s="8">
        <v>18</v>
      </c>
      <c r="B20" s="6"/>
      <c r="C20" s="8">
        <v>3</v>
      </c>
      <c r="D20" s="8">
        <v>4</v>
      </c>
      <c r="E20" s="8">
        <v>4</v>
      </c>
      <c r="F20" s="15" t="s">
        <v>10</v>
      </c>
    </row>
    <row r="21" spans="1:6" ht="12.75">
      <c r="A21" s="8">
        <v>19</v>
      </c>
      <c r="B21" s="6"/>
      <c r="C21" s="8">
        <v>3</v>
      </c>
      <c r="D21" s="8">
        <v>4</v>
      </c>
      <c r="E21" s="8">
        <v>3</v>
      </c>
      <c r="F21" s="15" t="s">
        <v>10</v>
      </c>
    </row>
    <row r="22" spans="1:6" ht="12.75">
      <c r="A22" s="8">
        <v>20</v>
      </c>
      <c r="B22" s="6"/>
      <c r="C22" s="8">
        <v>3</v>
      </c>
      <c r="D22" s="8">
        <v>4</v>
      </c>
      <c r="E22" s="8">
        <v>5</v>
      </c>
      <c r="F22" s="15" t="s">
        <v>10</v>
      </c>
    </row>
    <row r="23" spans="1:6" ht="12.75">
      <c r="A23" s="8">
        <v>21</v>
      </c>
      <c r="B23" s="6"/>
      <c r="C23" s="8">
        <v>4</v>
      </c>
      <c r="D23" s="8">
        <v>3</v>
      </c>
      <c r="E23" s="8">
        <v>3</v>
      </c>
      <c r="F23" s="15" t="s">
        <v>11</v>
      </c>
    </row>
    <row r="24" spans="1:6" ht="12.75">
      <c r="A24" s="8">
        <v>22</v>
      </c>
      <c r="B24" s="6"/>
      <c r="C24" s="8">
        <v>4</v>
      </c>
      <c r="D24" s="8">
        <v>5</v>
      </c>
      <c r="E24" s="8">
        <v>3</v>
      </c>
      <c r="F24" s="15" t="s">
        <v>11</v>
      </c>
    </row>
    <row r="25" spans="1:6" ht="12.75">
      <c r="A25" s="8">
        <v>23</v>
      </c>
      <c r="B25" s="6"/>
      <c r="C25" s="8">
        <v>4</v>
      </c>
      <c r="D25" s="8">
        <v>4</v>
      </c>
      <c r="E25" s="8">
        <v>3</v>
      </c>
      <c r="F25" s="15" t="s">
        <v>11</v>
      </c>
    </row>
    <row r="26" spans="1:6" ht="12.75">
      <c r="A26" s="8">
        <v>24</v>
      </c>
      <c r="B26" s="6"/>
      <c r="C26" s="8">
        <v>4</v>
      </c>
      <c r="D26" s="8">
        <v>4</v>
      </c>
      <c r="E26" s="8">
        <v>3</v>
      </c>
      <c r="F26" s="15" t="s">
        <v>11</v>
      </c>
    </row>
    <row r="27" spans="1:6" ht="12.75">
      <c r="A27" s="8">
        <v>25</v>
      </c>
      <c r="B27" s="6"/>
      <c r="C27" s="8">
        <v>5</v>
      </c>
      <c r="D27" s="8">
        <v>3</v>
      </c>
      <c r="E27" s="8">
        <v>4</v>
      </c>
      <c r="F27" s="15" t="s">
        <v>11</v>
      </c>
    </row>
    <row r="28" spans="1:6" ht="12.75">
      <c r="A28" s="8">
        <v>26</v>
      </c>
      <c r="B28" s="6"/>
      <c r="C28" s="8">
        <v>3</v>
      </c>
      <c r="D28" s="8">
        <v>3</v>
      </c>
      <c r="E28" s="8">
        <v>3</v>
      </c>
      <c r="F28" s="15" t="s">
        <v>11</v>
      </c>
    </row>
    <row r="29" spans="1:6" ht="12.75">
      <c r="A29" s="8">
        <v>27</v>
      </c>
      <c r="B29" s="6"/>
      <c r="C29" s="8">
        <v>3</v>
      </c>
      <c r="D29" s="8">
        <v>3</v>
      </c>
      <c r="E29" s="8">
        <v>3</v>
      </c>
      <c r="F29" s="15" t="s">
        <v>12</v>
      </c>
    </row>
    <row r="30" spans="1:6" ht="12.75">
      <c r="A30" s="8">
        <v>28</v>
      </c>
      <c r="B30" s="6"/>
      <c r="C30" s="8">
        <v>2</v>
      </c>
      <c r="D30" s="8">
        <v>3</v>
      </c>
      <c r="E30" s="8">
        <v>3</v>
      </c>
      <c r="F30" s="15" t="s">
        <v>12</v>
      </c>
    </row>
    <row r="31" spans="1:6" ht="12.75">
      <c r="A31" s="8">
        <v>29</v>
      </c>
      <c r="B31" s="6"/>
      <c r="C31" s="8">
        <v>5</v>
      </c>
      <c r="D31" s="8">
        <v>5</v>
      </c>
      <c r="E31" s="8">
        <v>3</v>
      </c>
      <c r="F31" s="15" t="s">
        <v>12</v>
      </c>
    </row>
    <row r="32" spans="1:6" ht="12.75">
      <c r="A32" s="8">
        <v>30</v>
      </c>
      <c r="B32" s="6"/>
      <c r="C32" s="8">
        <v>5</v>
      </c>
      <c r="D32" s="8">
        <v>4</v>
      </c>
      <c r="E32" s="8">
        <v>3</v>
      </c>
      <c r="F32" s="15" t="s">
        <v>12</v>
      </c>
    </row>
    <row r="33" spans="1:6" ht="12.75">
      <c r="A33" s="8">
        <v>31</v>
      </c>
      <c r="B33" s="6"/>
      <c r="C33" s="8">
        <v>4</v>
      </c>
      <c r="D33" s="8">
        <v>4</v>
      </c>
      <c r="E33" s="8">
        <v>3</v>
      </c>
      <c r="F33" s="15" t="s">
        <v>13</v>
      </c>
    </row>
    <row r="34" spans="1:6" ht="12.75">
      <c r="A34" s="8">
        <v>32</v>
      </c>
      <c r="B34" s="6"/>
      <c r="C34" s="8">
        <v>5</v>
      </c>
      <c r="D34" s="8">
        <v>3</v>
      </c>
      <c r="E34" s="8">
        <v>5</v>
      </c>
      <c r="F34" s="15" t="s">
        <v>13</v>
      </c>
    </row>
    <row r="35" spans="1:6" ht="12.75">
      <c r="A35" s="8">
        <v>33</v>
      </c>
      <c r="B35" s="6"/>
      <c r="C35" s="8">
        <v>5</v>
      </c>
      <c r="D35" s="8">
        <v>3</v>
      </c>
      <c r="E35" s="8">
        <v>4</v>
      </c>
      <c r="F35" s="15" t="s">
        <v>13</v>
      </c>
    </row>
    <row r="36" spans="1:6" ht="12.75">
      <c r="A36" s="8">
        <v>34</v>
      </c>
      <c r="B36" s="6"/>
      <c r="C36" s="8">
        <v>4</v>
      </c>
      <c r="D36" s="8">
        <v>5</v>
      </c>
      <c r="E36" s="8">
        <v>4</v>
      </c>
      <c r="F36" s="15" t="s">
        <v>13</v>
      </c>
    </row>
    <row r="37" spans="1:6" ht="12.75">
      <c r="A37" s="8">
        <v>35</v>
      </c>
      <c r="B37" s="6"/>
      <c r="C37" s="8">
        <v>4</v>
      </c>
      <c r="D37" s="8">
        <v>5</v>
      </c>
      <c r="E37" s="8">
        <v>4</v>
      </c>
      <c r="F37" s="15" t="s">
        <v>13</v>
      </c>
    </row>
    <row r="38" spans="1:6" ht="12.75">
      <c r="A38" s="8">
        <v>36</v>
      </c>
      <c r="B38" s="6"/>
      <c r="C38" s="8">
        <v>4</v>
      </c>
      <c r="D38" s="8">
        <v>4</v>
      </c>
      <c r="E38" s="8">
        <v>4</v>
      </c>
      <c r="F38" s="15" t="s">
        <v>14</v>
      </c>
    </row>
    <row r="39" spans="1:6" ht="12.75">
      <c r="A39" s="8">
        <v>37</v>
      </c>
      <c r="B39" s="6"/>
      <c r="C39" s="8">
        <v>5</v>
      </c>
      <c r="D39" s="8">
        <v>4</v>
      </c>
      <c r="E39" s="8">
        <v>5</v>
      </c>
      <c r="F39" s="15" t="s">
        <v>14</v>
      </c>
    </row>
    <row r="40" spans="1:6" ht="12.75">
      <c r="A40" s="8">
        <v>38</v>
      </c>
      <c r="B40" s="6"/>
      <c r="C40" s="8">
        <v>3</v>
      </c>
      <c r="D40" s="8">
        <v>5</v>
      </c>
      <c r="E40" s="8">
        <v>5</v>
      </c>
      <c r="F40" s="15" t="s">
        <v>14</v>
      </c>
    </row>
    <row r="41" spans="1:6" ht="12.75">
      <c r="A41" s="8">
        <v>39</v>
      </c>
      <c r="B41" s="6"/>
      <c r="C41" s="8">
        <v>4</v>
      </c>
      <c r="D41" s="8">
        <v>3</v>
      </c>
      <c r="E41" s="8">
        <v>4</v>
      </c>
      <c r="F41" s="15" t="s">
        <v>14</v>
      </c>
    </row>
    <row r="42" spans="1:6" ht="12.75">
      <c r="A42" s="8">
        <v>40</v>
      </c>
      <c r="B42" s="6"/>
      <c r="C42" s="8">
        <v>4</v>
      </c>
      <c r="D42" s="8">
        <v>3</v>
      </c>
      <c r="E42" s="8">
        <v>3</v>
      </c>
      <c r="F42" s="15" t="s">
        <v>14</v>
      </c>
    </row>
    <row r="43" spans="1:6" ht="12.75">
      <c r="A43" s="8">
        <v>41</v>
      </c>
      <c r="B43" s="6"/>
      <c r="C43" s="8">
        <v>5</v>
      </c>
      <c r="D43" s="8">
        <v>4</v>
      </c>
      <c r="E43" s="8">
        <v>4</v>
      </c>
      <c r="F43" s="15" t="s">
        <v>14</v>
      </c>
    </row>
    <row r="44" spans="1:6" ht="12.75">
      <c r="A44" s="8">
        <v>42</v>
      </c>
      <c r="B44" s="6"/>
      <c r="C44" s="8">
        <v>4</v>
      </c>
      <c r="D44" s="8">
        <v>5</v>
      </c>
      <c r="E44" s="8">
        <v>3</v>
      </c>
      <c r="F44" s="15" t="s">
        <v>14</v>
      </c>
    </row>
    <row r="45" spans="1:6" ht="12.75">
      <c r="A45" s="8">
        <v>43</v>
      </c>
      <c r="B45" s="6"/>
      <c r="C45" s="8">
        <v>5</v>
      </c>
      <c r="D45" s="8">
        <v>4</v>
      </c>
      <c r="E45" s="8">
        <v>3</v>
      </c>
      <c r="F45" s="15" t="s">
        <v>14</v>
      </c>
    </row>
    <row r="46" spans="1:6" ht="12.75">
      <c r="A46" s="8">
        <v>44</v>
      </c>
      <c r="B46" s="6"/>
      <c r="C46" s="8">
        <v>5</v>
      </c>
      <c r="D46" s="8">
        <v>4</v>
      </c>
      <c r="E46" s="8">
        <v>3</v>
      </c>
      <c r="F46" s="15" t="s">
        <v>14</v>
      </c>
    </row>
    <row r="47" spans="1:6" ht="18" customHeight="1">
      <c r="A47" s="10"/>
      <c r="B47" s="16" t="s">
        <v>15</v>
      </c>
      <c r="C47" s="17">
        <f>AVERAGE(C3:C46)</f>
        <v>4.068181818181818</v>
      </c>
      <c r="D47" s="17">
        <f>AVERAGE(D3:D46)</f>
        <v>4</v>
      </c>
      <c r="E47" s="17">
        <f>AVERAGE(E3:E46)</f>
        <v>3.7954545454545454</v>
      </c>
      <c r="F47" s="15"/>
    </row>
    <row r="48" spans="1:6" ht="12.75">
      <c r="A48" s="69"/>
      <c r="B48" s="70" t="s">
        <v>63</v>
      </c>
      <c r="C48" s="71">
        <f>COUNTIF(C3:C46,"&gt;2")/COUNT(C3:C46)</f>
        <v>0.9772727272727273</v>
      </c>
      <c r="D48" s="71">
        <f>COUNTIF(D3:D46,"&gt;2")/COUNT(D3:D46)</f>
        <v>1</v>
      </c>
      <c r="E48" s="71">
        <f>COUNTIF(E3:E46,"&gt;2")/COUNT(E3:E46)</f>
        <v>1</v>
      </c>
      <c r="F48" s="15"/>
    </row>
    <row r="49" spans="1:6" ht="12.75">
      <c r="A49" s="69"/>
      <c r="B49" s="70" t="s">
        <v>62</v>
      </c>
      <c r="C49" s="71">
        <f>COUNTIF(C3:C46,"&gt;3")/COUNT(C3:C46)</f>
        <v>0.7954545454545454</v>
      </c>
      <c r="D49" s="71">
        <f>COUNTIF(D3:D46,"&gt;3")/COUNT(D3:D46)</f>
        <v>0.6818181818181818</v>
      </c>
      <c r="E49" s="71">
        <f>COUNTIF(E3:E46,"&gt;3")/COUNT(E3:E46)</f>
        <v>0.5909090909090909</v>
      </c>
      <c r="F49" s="15"/>
    </row>
    <row r="50" spans="1:6" ht="12.75">
      <c r="A50" s="18"/>
      <c r="B50" s="19"/>
      <c r="C50" s="18"/>
      <c r="D50" s="18"/>
      <c r="E50" s="18"/>
      <c r="F50" s="18"/>
    </row>
    <row r="51" spans="1:6" ht="12.75">
      <c r="A51" s="18"/>
      <c r="B51" s="19"/>
      <c r="C51" s="18"/>
      <c r="D51" s="18"/>
      <c r="E51" s="18"/>
      <c r="F51" s="18"/>
    </row>
    <row r="52" spans="1:6" ht="12.75">
      <c r="A52" s="18"/>
      <c r="B52" s="19"/>
      <c r="C52" s="18"/>
      <c r="D52" s="18"/>
      <c r="E52" s="18"/>
      <c r="F52" s="18"/>
    </row>
    <row r="53" spans="1:6" ht="30" customHeight="1">
      <c r="A53" s="18"/>
      <c r="B53" s="84" t="s">
        <v>22</v>
      </c>
      <c r="C53" s="84"/>
      <c r="D53" s="84"/>
      <c r="E53" s="84"/>
      <c r="F53" s="84"/>
    </row>
    <row r="55" spans="2:6" ht="31.5" customHeight="1">
      <c r="B55" s="7"/>
      <c r="C55" s="7" t="s">
        <v>18</v>
      </c>
      <c r="D55" s="7" t="s">
        <v>19</v>
      </c>
      <c r="E55" s="7" t="s">
        <v>20</v>
      </c>
      <c r="F55" s="7" t="s">
        <v>21</v>
      </c>
    </row>
    <row r="56" spans="2:6" ht="12.75">
      <c r="B56" s="41" t="s">
        <v>2</v>
      </c>
      <c r="C56" s="9">
        <v>3.75</v>
      </c>
      <c r="D56" s="9">
        <v>4.023</v>
      </c>
      <c r="E56" s="11">
        <f>C47</f>
        <v>4.068181818181818</v>
      </c>
      <c r="F56" s="8"/>
    </row>
    <row r="57" spans="2:6" ht="12.75">
      <c r="B57" s="41" t="s">
        <v>16</v>
      </c>
      <c r="C57" s="9">
        <v>4.22</v>
      </c>
      <c r="D57" s="9">
        <v>4.13</v>
      </c>
      <c r="E57" s="11">
        <f>D47</f>
        <v>4</v>
      </c>
      <c r="F57" s="8"/>
    </row>
    <row r="58" spans="2:6" ht="12.75">
      <c r="B58" s="41" t="s">
        <v>17</v>
      </c>
      <c r="C58" s="20">
        <v>3.999</v>
      </c>
      <c r="D58" s="20">
        <v>4.056</v>
      </c>
      <c r="E58" s="11">
        <v>3.69</v>
      </c>
      <c r="F58" s="8"/>
    </row>
    <row r="59" spans="3:6" ht="12.75">
      <c r="C59" s="5"/>
      <c r="D59" s="5"/>
      <c r="E59" s="5"/>
      <c r="F59" s="8"/>
    </row>
  </sheetData>
  <mergeCells count="2">
    <mergeCell ref="C1:E1"/>
    <mergeCell ref="B53:F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54" sqref="F54"/>
    </sheetView>
  </sheetViews>
  <sheetFormatPr defaultColWidth="9.00390625" defaultRowHeight="12.75"/>
  <cols>
    <col min="1" max="1" width="4.375" style="0" customWidth="1"/>
    <col min="2" max="2" width="25.00390625" style="0" customWidth="1"/>
    <col min="3" max="3" width="12.75390625" style="2" customWidth="1"/>
    <col min="4" max="4" width="11.625" style="2" customWidth="1"/>
    <col min="5" max="5" width="10.125" style="2" customWidth="1"/>
    <col min="6" max="6" width="12.75390625" style="2" customWidth="1"/>
    <col min="7" max="7" width="6.75390625" style="2" customWidth="1"/>
  </cols>
  <sheetData>
    <row r="1" spans="2:6" ht="26.25" customHeight="1">
      <c r="B1" s="1" t="s">
        <v>2</v>
      </c>
      <c r="C1" s="83" t="s">
        <v>6</v>
      </c>
      <c r="D1" s="83"/>
      <c r="E1" s="83"/>
      <c r="F1" s="83"/>
    </row>
    <row r="2" spans="1:8" s="3" customFormat="1" ht="25.5">
      <c r="A2" s="12" t="s">
        <v>1</v>
      </c>
      <c r="B2" s="12" t="s">
        <v>0</v>
      </c>
      <c r="C2" s="14" t="s">
        <v>3</v>
      </c>
      <c r="D2" s="14" t="s">
        <v>4</v>
      </c>
      <c r="E2" s="14" t="s">
        <v>5</v>
      </c>
      <c r="F2" s="14"/>
      <c r="G2" s="7" t="s">
        <v>7</v>
      </c>
      <c r="H2" s="4"/>
    </row>
    <row r="3" spans="1:7" ht="12.75">
      <c r="A3" s="8">
        <v>1</v>
      </c>
      <c r="B3" s="6" t="s">
        <v>40</v>
      </c>
      <c r="C3" s="8">
        <v>4</v>
      </c>
      <c r="D3" s="8"/>
      <c r="E3" s="8"/>
      <c r="F3" s="8"/>
      <c r="G3" s="15" t="s">
        <v>8</v>
      </c>
    </row>
    <row r="4" spans="1:7" ht="12.75">
      <c r="A4" s="8">
        <v>2</v>
      </c>
      <c r="B4" s="6" t="s">
        <v>41</v>
      </c>
      <c r="C4" s="8">
        <v>5</v>
      </c>
      <c r="D4" s="8"/>
      <c r="E4" s="8"/>
      <c r="F4" s="8"/>
      <c r="G4" s="15" t="s">
        <v>8</v>
      </c>
    </row>
    <row r="5" spans="1:7" ht="12.75">
      <c r="A5" s="8">
        <v>3</v>
      </c>
      <c r="B5" s="6" t="s">
        <v>42</v>
      </c>
      <c r="C5" s="8">
        <v>3</v>
      </c>
      <c r="D5" s="8"/>
      <c r="E5" s="8"/>
      <c r="F5" s="8"/>
      <c r="G5" s="15" t="s">
        <v>8</v>
      </c>
    </row>
    <row r="6" spans="1:7" ht="15.75">
      <c r="A6" s="8">
        <v>4</v>
      </c>
      <c r="B6" s="40" t="s">
        <v>43</v>
      </c>
      <c r="C6" s="8">
        <v>4</v>
      </c>
      <c r="D6" s="8"/>
      <c r="E6" s="8"/>
      <c r="F6" s="8"/>
      <c r="G6" s="15" t="s">
        <v>8</v>
      </c>
    </row>
    <row r="7" spans="1:7" ht="12.75">
      <c r="A7" s="8">
        <v>5</v>
      </c>
      <c r="B7" s="6"/>
      <c r="C7" s="8">
        <v>3</v>
      </c>
      <c r="D7" s="8"/>
      <c r="E7" s="8"/>
      <c r="F7" s="8"/>
      <c r="G7" s="15" t="s">
        <v>8</v>
      </c>
    </row>
    <row r="8" spans="1:7" ht="12.75">
      <c r="A8" s="8">
        <v>6</v>
      </c>
      <c r="B8" s="6"/>
      <c r="C8" s="8">
        <v>4</v>
      </c>
      <c r="D8" s="8"/>
      <c r="E8" s="8"/>
      <c r="F8" s="8"/>
      <c r="G8" s="15" t="s">
        <v>8</v>
      </c>
    </row>
    <row r="9" spans="1:7" ht="12.75">
      <c r="A9" s="8">
        <v>7</v>
      </c>
      <c r="B9" s="6"/>
      <c r="C9" s="8">
        <v>5</v>
      </c>
      <c r="D9" s="8"/>
      <c r="E9" s="8">
        <v>5</v>
      </c>
      <c r="F9" s="8"/>
      <c r="G9" s="15" t="s">
        <v>9</v>
      </c>
    </row>
    <row r="10" spans="1:7" ht="12.75">
      <c r="A10" s="8">
        <v>8</v>
      </c>
      <c r="B10" s="6"/>
      <c r="C10" s="8"/>
      <c r="D10" s="8"/>
      <c r="E10" s="8">
        <v>5</v>
      </c>
      <c r="F10" s="8"/>
      <c r="G10" s="15" t="s">
        <v>9</v>
      </c>
    </row>
    <row r="11" spans="1:7" ht="12.75">
      <c r="A11" s="8">
        <v>9</v>
      </c>
      <c r="B11" s="6"/>
      <c r="C11" s="8"/>
      <c r="D11" s="8"/>
      <c r="E11" s="8">
        <v>3</v>
      </c>
      <c r="F11" s="8"/>
      <c r="G11" s="15" t="s">
        <v>9</v>
      </c>
    </row>
    <row r="12" spans="1:7" ht="12.75">
      <c r="A12" s="8">
        <v>10</v>
      </c>
      <c r="B12" s="6"/>
      <c r="C12" s="8"/>
      <c r="D12" s="8"/>
      <c r="E12" s="8">
        <v>3</v>
      </c>
      <c r="F12" s="8"/>
      <c r="G12" s="15" t="s">
        <v>9</v>
      </c>
    </row>
    <row r="13" spans="1:7" ht="12.75">
      <c r="A13" s="8">
        <v>11</v>
      </c>
      <c r="B13" s="6"/>
      <c r="C13" s="8"/>
      <c r="D13" s="8"/>
      <c r="E13" s="8">
        <v>4</v>
      </c>
      <c r="F13" s="8"/>
      <c r="G13" s="15" t="s">
        <v>9</v>
      </c>
    </row>
    <row r="14" spans="1:7" ht="12.75">
      <c r="A14" s="8">
        <v>12</v>
      </c>
      <c r="B14" s="6"/>
      <c r="C14" s="8"/>
      <c r="D14" s="8"/>
      <c r="E14" s="8">
        <v>4</v>
      </c>
      <c r="F14" s="8"/>
      <c r="G14" s="15" t="s">
        <v>9</v>
      </c>
    </row>
    <row r="15" spans="1:7" ht="12.75">
      <c r="A15" s="8">
        <v>13</v>
      </c>
      <c r="B15" s="6"/>
      <c r="C15" s="8"/>
      <c r="D15" s="8"/>
      <c r="E15" s="8">
        <v>4</v>
      </c>
      <c r="F15" s="8"/>
      <c r="G15" s="15" t="s">
        <v>9</v>
      </c>
    </row>
    <row r="16" spans="1:7" ht="12.75">
      <c r="A16" s="8">
        <v>14</v>
      </c>
      <c r="B16" s="6"/>
      <c r="C16" s="8"/>
      <c r="D16" s="8">
        <v>3</v>
      </c>
      <c r="E16" s="8"/>
      <c r="F16" s="8"/>
      <c r="G16" s="15" t="s">
        <v>10</v>
      </c>
    </row>
    <row r="17" spans="1:7" ht="12.75">
      <c r="A17" s="8">
        <v>15</v>
      </c>
      <c r="B17" s="6"/>
      <c r="C17" s="8"/>
      <c r="D17" s="8">
        <v>5</v>
      </c>
      <c r="E17" s="8"/>
      <c r="F17" s="8"/>
      <c r="G17" s="15" t="s">
        <v>10</v>
      </c>
    </row>
    <row r="18" spans="1:7" ht="12.75">
      <c r="A18" s="8">
        <v>16</v>
      </c>
      <c r="B18" s="6"/>
      <c r="C18" s="8"/>
      <c r="D18" s="8">
        <v>4</v>
      </c>
      <c r="E18" s="8"/>
      <c r="F18" s="8"/>
      <c r="G18" s="15" t="s">
        <v>10</v>
      </c>
    </row>
    <row r="19" spans="1:7" ht="12.75">
      <c r="A19" s="8">
        <v>17</v>
      </c>
      <c r="B19" s="6"/>
      <c r="C19" s="8"/>
      <c r="D19" s="8">
        <v>5</v>
      </c>
      <c r="E19" s="8"/>
      <c r="F19" s="8"/>
      <c r="G19" s="15" t="s">
        <v>10</v>
      </c>
    </row>
    <row r="20" spans="1:7" ht="12.75">
      <c r="A20" s="8">
        <v>18</v>
      </c>
      <c r="B20" s="6"/>
      <c r="C20" s="8"/>
      <c r="D20" s="8">
        <v>3</v>
      </c>
      <c r="E20" s="8"/>
      <c r="F20" s="8"/>
      <c r="G20" s="15" t="s">
        <v>10</v>
      </c>
    </row>
    <row r="21" spans="1:7" ht="12.75" hidden="1">
      <c r="A21" s="8">
        <v>19</v>
      </c>
      <c r="B21" s="6"/>
      <c r="C21" s="8"/>
      <c r="D21" s="8">
        <v>4</v>
      </c>
      <c r="E21" s="8"/>
      <c r="F21" s="8"/>
      <c r="G21" s="15" t="s">
        <v>10</v>
      </c>
    </row>
    <row r="22" spans="1:7" ht="12.75" hidden="1">
      <c r="A22" s="8">
        <v>20</v>
      </c>
      <c r="B22" s="6"/>
      <c r="C22" s="8"/>
      <c r="D22" s="8">
        <v>4</v>
      </c>
      <c r="E22" s="8"/>
      <c r="F22" s="8"/>
      <c r="G22" s="15" t="s">
        <v>10</v>
      </c>
    </row>
    <row r="23" spans="1:7" ht="12.75" hidden="1">
      <c r="A23" s="8">
        <v>21</v>
      </c>
      <c r="B23" s="6"/>
      <c r="C23" s="8"/>
      <c r="D23" s="8"/>
      <c r="E23" s="8">
        <v>4</v>
      </c>
      <c r="F23" s="8"/>
      <c r="G23" s="15" t="s">
        <v>11</v>
      </c>
    </row>
    <row r="24" spans="1:7" ht="12.75" hidden="1">
      <c r="A24" s="8">
        <v>22</v>
      </c>
      <c r="B24" s="6"/>
      <c r="C24" s="8"/>
      <c r="D24" s="8"/>
      <c r="E24" s="8">
        <v>3</v>
      </c>
      <c r="F24" s="8"/>
      <c r="G24" s="15" t="s">
        <v>11</v>
      </c>
    </row>
    <row r="25" spans="1:7" ht="12.75" hidden="1">
      <c r="A25" s="8">
        <v>23</v>
      </c>
      <c r="B25" s="6"/>
      <c r="C25" s="8"/>
      <c r="D25" s="8"/>
      <c r="E25" s="8">
        <v>4</v>
      </c>
      <c r="F25" s="8"/>
      <c r="G25" s="15" t="s">
        <v>11</v>
      </c>
    </row>
    <row r="26" spans="1:7" ht="12.75" hidden="1">
      <c r="A26" s="8">
        <v>24</v>
      </c>
      <c r="B26" s="6"/>
      <c r="C26" s="8"/>
      <c r="D26" s="8"/>
      <c r="E26" s="8">
        <v>3</v>
      </c>
      <c r="F26" s="8"/>
      <c r="G26" s="15" t="s">
        <v>11</v>
      </c>
    </row>
    <row r="27" spans="1:7" ht="12.75" hidden="1">
      <c r="A27" s="8">
        <v>25</v>
      </c>
      <c r="B27" s="6"/>
      <c r="C27" s="8"/>
      <c r="D27" s="8"/>
      <c r="E27" s="8">
        <v>4</v>
      </c>
      <c r="F27" s="8"/>
      <c r="G27" s="15" t="s">
        <v>11</v>
      </c>
    </row>
    <row r="28" spans="1:7" ht="12.75" hidden="1">
      <c r="A28" s="8">
        <v>26</v>
      </c>
      <c r="B28" s="6"/>
      <c r="C28" s="8"/>
      <c r="D28" s="8"/>
      <c r="E28" s="8">
        <v>3</v>
      </c>
      <c r="F28" s="8"/>
      <c r="G28" s="15" t="s">
        <v>11</v>
      </c>
    </row>
    <row r="29" spans="1:7" ht="12.75" hidden="1">
      <c r="A29" s="8">
        <v>27</v>
      </c>
      <c r="B29" s="6"/>
      <c r="C29" s="8">
        <v>3</v>
      </c>
      <c r="D29" s="8"/>
      <c r="E29" s="8"/>
      <c r="F29" s="8"/>
      <c r="G29" s="15" t="s">
        <v>12</v>
      </c>
    </row>
    <row r="30" spans="1:7" ht="12.75" hidden="1">
      <c r="A30" s="8">
        <v>28</v>
      </c>
      <c r="B30" s="6"/>
      <c r="C30" s="8">
        <v>4</v>
      </c>
      <c r="D30" s="8"/>
      <c r="E30" s="8"/>
      <c r="F30" s="8"/>
      <c r="G30" s="15" t="s">
        <v>12</v>
      </c>
    </row>
    <row r="31" spans="1:7" ht="12.75" hidden="1">
      <c r="A31" s="8">
        <v>29</v>
      </c>
      <c r="B31" s="6"/>
      <c r="C31" s="8">
        <v>4</v>
      </c>
      <c r="D31" s="8"/>
      <c r="E31" s="8"/>
      <c r="F31" s="8"/>
      <c r="G31" s="15" t="s">
        <v>12</v>
      </c>
    </row>
    <row r="32" spans="1:7" ht="12.75" hidden="1">
      <c r="A32" s="8">
        <v>30</v>
      </c>
      <c r="B32" s="6"/>
      <c r="C32" s="8">
        <v>5</v>
      </c>
      <c r="D32" s="8"/>
      <c r="E32" s="8"/>
      <c r="F32" s="8"/>
      <c r="G32" s="15" t="s">
        <v>12</v>
      </c>
    </row>
    <row r="33" spans="1:7" ht="12.75" hidden="1">
      <c r="A33" s="8">
        <v>31</v>
      </c>
      <c r="B33" s="6"/>
      <c r="C33" s="8"/>
      <c r="D33" s="8">
        <v>5</v>
      </c>
      <c r="E33" s="8"/>
      <c r="F33" s="8"/>
      <c r="G33" s="15" t="s">
        <v>13</v>
      </c>
    </row>
    <row r="34" spans="1:7" ht="12.75" hidden="1">
      <c r="A34" s="8">
        <v>32</v>
      </c>
      <c r="B34" s="6"/>
      <c r="C34" s="8"/>
      <c r="D34" s="8">
        <v>4</v>
      </c>
      <c r="E34" s="8"/>
      <c r="F34" s="8"/>
      <c r="G34" s="15" t="s">
        <v>13</v>
      </c>
    </row>
    <row r="35" spans="1:7" ht="12.75" hidden="1">
      <c r="A35" s="8">
        <v>33</v>
      </c>
      <c r="B35" s="6"/>
      <c r="C35" s="8"/>
      <c r="D35" s="8">
        <v>4</v>
      </c>
      <c r="E35" s="8"/>
      <c r="F35" s="8"/>
      <c r="G35" s="15" t="s">
        <v>13</v>
      </c>
    </row>
    <row r="36" spans="1:7" ht="12.75" hidden="1">
      <c r="A36" s="8">
        <v>34</v>
      </c>
      <c r="B36" s="6"/>
      <c r="C36" s="8"/>
      <c r="D36" s="8">
        <v>4</v>
      </c>
      <c r="E36" s="8"/>
      <c r="F36" s="8"/>
      <c r="G36" s="15" t="s">
        <v>13</v>
      </c>
    </row>
    <row r="37" spans="1:7" ht="12.75" hidden="1">
      <c r="A37" s="8">
        <v>35</v>
      </c>
      <c r="B37" s="6"/>
      <c r="C37" s="8"/>
      <c r="D37" s="8">
        <v>5</v>
      </c>
      <c r="E37" s="8"/>
      <c r="F37" s="8"/>
      <c r="G37" s="15" t="s">
        <v>13</v>
      </c>
    </row>
    <row r="38" spans="1:7" ht="12.75" hidden="1">
      <c r="A38" s="8">
        <v>36</v>
      </c>
      <c r="B38" s="6"/>
      <c r="C38" s="8"/>
      <c r="D38" s="8"/>
      <c r="E38" s="8">
        <v>5</v>
      </c>
      <c r="F38" s="8"/>
      <c r="G38" s="15" t="s">
        <v>14</v>
      </c>
    </row>
    <row r="39" spans="1:7" ht="12.75" hidden="1">
      <c r="A39" s="8">
        <v>37</v>
      </c>
      <c r="B39" s="6"/>
      <c r="C39" s="8"/>
      <c r="D39" s="8"/>
      <c r="E39" s="8">
        <v>5</v>
      </c>
      <c r="F39" s="8"/>
      <c r="G39" s="15" t="s">
        <v>14</v>
      </c>
    </row>
    <row r="40" spans="1:7" ht="12.75" hidden="1">
      <c r="A40" s="8">
        <v>38</v>
      </c>
      <c r="B40" s="6"/>
      <c r="C40" s="8"/>
      <c r="D40" s="8"/>
      <c r="E40" s="8">
        <v>5</v>
      </c>
      <c r="F40" s="8"/>
      <c r="G40" s="15" t="s">
        <v>14</v>
      </c>
    </row>
    <row r="41" spans="1:7" ht="12.75">
      <c r="A41" s="8">
        <v>39</v>
      </c>
      <c r="B41" s="6"/>
      <c r="C41" s="8"/>
      <c r="D41" s="8"/>
      <c r="E41" s="8">
        <v>5</v>
      </c>
      <c r="F41" s="8"/>
      <c r="G41" s="15" t="s">
        <v>14</v>
      </c>
    </row>
    <row r="42" spans="1:7" ht="12.75">
      <c r="A42" s="8">
        <v>40</v>
      </c>
      <c r="B42" s="6"/>
      <c r="C42" s="8"/>
      <c r="D42" s="8"/>
      <c r="E42" s="8">
        <v>4</v>
      </c>
      <c r="F42" s="8"/>
      <c r="G42" s="15" t="s">
        <v>14</v>
      </c>
    </row>
    <row r="43" spans="1:7" ht="12.75">
      <c r="A43" s="8">
        <v>41</v>
      </c>
      <c r="B43" s="6"/>
      <c r="C43" s="8"/>
      <c r="D43" s="8"/>
      <c r="E43" s="8">
        <v>4</v>
      </c>
      <c r="F43" s="8"/>
      <c r="G43" s="15" t="s">
        <v>14</v>
      </c>
    </row>
    <row r="44" spans="1:7" ht="12.75">
      <c r="A44" s="8">
        <v>42</v>
      </c>
      <c r="B44" s="6"/>
      <c r="C44" s="8"/>
      <c r="D44" s="8"/>
      <c r="E44" s="8">
        <v>4</v>
      </c>
      <c r="F44" s="8"/>
      <c r="G44" s="15" t="s">
        <v>14</v>
      </c>
    </row>
    <row r="45" spans="1:7" ht="12.75">
      <c r="A45" s="8">
        <v>43</v>
      </c>
      <c r="B45" s="6"/>
      <c r="C45" s="8"/>
      <c r="D45" s="8"/>
      <c r="E45" s="8">
        <v>4</v>
      </c>
      <c r="F45" s="8"/>
      <c r="G45" s="15" t="s">
        <v>14</v>
      </c>
    </row>
    <row r="46" spans="1:7" ht="12.75">
      <c r="A46" s="8">
        <v>44</v>
      </c>
      <c r="B46" s="6"/>
      <c r="C46" s="8"/>
      <c r="D46" s="8"/>
      <c r="E46" s="8">
        <v>4</v>
      </c>
      <c r="F46" s="8"/>
      <c r="G46" s="15" t="s">
        <v>14</v>
      </c>
    </row>
    <row r="47" spans="1:7" ht="12.75">
      <c r="A47" s="24"/>
      <c r="B47" s="22" t="s">
        <v>15</v>
      </c>
      <c r="C47" s="23">
        <f>AVERAGE(C3:C46)</f>
        <v>4</v>
      </c>
      <c r="D47" s="23">
        <f>AVERAGE(D3:D46)</f>
        <v>4.166666666666667</v>
      </c>
      <c r="E47" s="23">
        <f>AVERAGE(E3:E46)</f>
        <v>4.045454545454546</v>
      </c>
      <c r="F47" s="23"/>
      <c r="G47" s="15"/>
    </row>
    <row r="48" spans="1:7" ht="12.75">
      <c r="A48" s="69"/>
      <c r="B48" s="74" t="s">
        <v>64</v>
      </c>
      <c r="C48" s="73">
        <f>COUNTIF(C3:C46,"&gt;2")/COUNT(C3:C46)</f>
        <v>1</v>
      </c>
      <c r="D48" s="73">
        <f>COUNTIF(D3:D46,"&gt;2")/COUNT(D3:D46)</f>
        <v>1</v>
      </c>
      <c r="E48" s="73">
        <f>COUNTIF(E3:E46,"&gt;2")/COUNT(E3:E46)</f>
        <v>1</v>
      </c>
      <c r="F48" s="72"/>
      <c r="G48" s="15"/>
    </row>
    <row r="49" spans="1:7" ht="12.75">
      <c r="A49" s="69"/>
      <c r="B49" s="74" t="s">
        <v>65</v>
      </c>
      <c r="C49" s="73">
        <f>COUNTIF(C3:C46,"&gt;3")/COUNT(C3:C46)</f>
        <v>0.7272727272727273</v>
      </c>
      <c r="D49" s="73">
        <f>COUNTIF(D3:D46,"&gt;3")/COUNT(D3:D46)</f>
        <v>0.8333333333333334</v>
      </c>
      <c r="E49" s="73">
        <f>COUNTIF(E3:E46,"&gt;3")/COUNT(E3:E46)</f>
        <v>0.7727272727272727</v>
      </c>
      <c r="F49" s="72"/>
      <c r="G49" s="15"/>
    </row>
    <row r="50" spans="1:7" ht="25.5">
      <c r="A50" s="8"/>
      <c r="B50" s="21" t="s">
        <v>24</v>
      </c>
      <c r="C50" s="13" t="s">
        <v>3</v>
      </c>
      <c r="D50" s="13" t="s">
        <v>4</v>
      </c>
      <c r="E50" s="13" t="s">
        <v>5</v>
      </c>
      <c r="F50" s="8"/>
      <c r="G50" s="15"/>
    </row>
    <row r="51" spans="1:7" ht="12.75">
      <c r="A51" s="8"/>
      <c r="B51" s="6"/>
      <c r="C51" s="8"/>
      <c r="D51" s="8"/>
      <c r="E51" s="8"/>
      <c r="F51" s="8"/>
      <c r="G51" s="15"/>
    </row>
  </sheetData>
  <mergeCells count="1">
    <mergeCell ref="C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22">
      <selection activeCell="I42" sqref="I42"/>
    </sheetView>
  </sheetViews>
  <sheetFormatPr defaultColWidth="9.00390625" defaultRowHeight="12.75"/>
  <cols>
    <col min="1" max="1" width="3.125" style="0" customWidth="1"/>
    <col min="2" max="2" width="38.00390625" style="0" customWidth="1"/>
    <col min="3" max="3" width="5.125" style="2" customWidth="1"/>
    <col min="4" max="4" width="12.25390625" style="0" customWidth="1"/>
    <col min="5" max="5" width="11.625" style="0" customWidth="1"/>
    <col min="6" max="6" width="12.75390625" style="0" customWidth="1"/>
    <col min="7" max="7" width="13.125" style="0" customWidth="1"/>
    <col min="8" max="8" width="13.75390625" style="0" customWidth="1"/>
    <col min="9" max="9" width="15.125" style="0" customWidth="1"/>
  </cols>
  <sheetData>
    <row r="1" ht="12.75"/>
    <row r="2" ht="12.75">
      <c r="B2" s="25" t="s">
        <v>57</v>
      </c>
    </row>
    <row r="3" ht="12.75"/>
    <row r="4" spans="2:9" ht="21.75" customHeight="1">
      <c r="B4" s="6"/>
      <c r="C4" s="8"/>
      <c r="D4" s="45" t="s">
        <v>44</v>
      </c>
      <c r="E4" s="45" t="s">
        <v>29</v>
      </c>
      <c r="F4" s="59" t="s">
        <v>45</v>
      </c>
      <c r="G4" s="59" t="s">
        <v>46</v>
      </c>
      <c r="H4" s="59" t="s">
        <v>47</v>
      </c>
      <c r="I4" s="59" t="s">
        <v>48</v>
      </c>
    </row>
    <row r="5" spans="2:9" ht="25.5">
      <c r="B5" s="44" t="s">
        <v>53</v>
      </c>
      <c r="C5" s="46" t="s">
        <v>35</v>
      </c>
      <c r="D5" s="47">
        <f aca="true" t="shared" si="0" ref="D5:I5">SUM(D6:D8)</f>
        <v>11</v>
      </c>
      <c r="E5" s="47">
        <f t="shared" si="0"/>
        <v>9</v>
      </c>
      <c r="F5" s="47">
        <f t="shared" si="0"/>
        <v>5</v>
      </c>
      <c r="G5" s="47">
        <f t="shared" si="0"/>
        <v>2</v>
      </c>
      <c r="H5" s="47">
        <f t="shared" si="0"/>
        <v>0</v>
      </c>
      <c r="I5" s="47">
        <f t="shared" si="0"/>
        <v>0</v>
      </c>
    </row>
    <row r="6" spans="2:9" ht="25.5">
      <c r="B6" s="51" t="s">
        <v>50</v>
      </c>
      <c r="C6" s="54" t="s">
        <v>35</v>
      </c>
      <c r="D6" s="55">
        <v>3</v>
      </c>
      <c r="E6" s="55">
        <v>3</v>
      </c>
      <c r="F6" s="55">
        <v>1</v>
      </c>
      <c r="G6" s="55">
        <v>0</v>
      </c>
      <c r="H6" s="55">
        <v>0</v>
      </c>
      <c r="I6" s="55">
        <v>0</v>
      </c>
    </row>
    <row r="7" spans="2:9" ht="12.75">
      <c r="B7" s="42" t="s">
        <v>51</v>
      </c>
      <c r="C7" s="48" t="s">
        <v>35</v>
      </c>
      <c r="D7" s="49">
        <v>5</v>
      </c>
      <c r="E7" s="49">
        <v>3</v>
      </c>
      <c r="F7" s="49">
        <v>2</v>
      </c>
      <c r="G7" s="49">
        <v>1</v>
      </c>
      <c r="H7" s="49">
        <v>0</v>
      </c>
      <c r="I7" s="49">
        <v>0</v>
      </c>
    </row>
    <row r="8" spans="2:9" ht="12.75">
      <c r="B8" s="42" t="s">
        <v>52</v>
      </c>
      <c r="C8" s="48" t="s">
        <v>35</v>
      </c>
      <c r="D8" s="49">
        <v>3</v>
      </c>
      <c r="E8" s="49">
        <v>3</v>
      </c>
      <c r="F8" s="49">
        <v>2</v>
      </c>
      <c r="G8" s="49">
        <v>1</v>
      </c>
      <c r="H8" s="49">
        <v>0</v>
      </c>
      <c r="I8" s="49">
        <v>0</v>
      </c>
    </row>
    <row r="9" spans="2:9" ht="29.25" customHeight="1">
      <c r="B9" s="44" t="s">
        <v>56</v>
      </c>
      <c r="C9" s="46" t="s">
        <v>35</v>
      </c>
      <c r="D9" s="47">
        <f aca="true" t="shared" si="1" ref="D9:I9">SUM(D10:D12)</f>
        <v>33</v>
      </c>
      <c r="E9" s="47">
        <f t="shared" si="1"/>
        <v>3</v>
      </c>
      <c r="F9" s="47">
        <f t="shared" si="1"/>
        <v>1</v>
      </c>
      <c r="G9" s="47">
        <f t="shared" si="1"/>
        <v>0</v>
      </c>
      <c r="H9" s="47">
        <f t="shared" si="1"/>
        <v>0</v>
      </c>
      <c r="I9" s="47">
        <f t="shared" si="1"/>
        <v>0</v>
      </c>
    </row>
    <row r="10" spans="2:9" ht="25.5">
      <c r="B10" s="51" t="s">
        <v>50</v>
      </c>
      <c r="C10" s="54" t="s">
        <v>35</v>
      </c>
      <c r="D10" s="55">
        <v>9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</row>
    <row r="11" spans="2:9" ht="12.75">
      <c r="B11" s="42" t="s">
        <v>51</v>
      </c>
      <c r="C11" s="48" t="s">
        <v>35</v>
      </c>
      <c r="D11" s="49">
        <v>15</v>
      </c>
      <c r="E11" s="49">
        <v>1</v>
      </c>
      <c r="F11" s="49">
        <v>0</v>
      </c>
      <c r="G11" s="49">
        <v>0</v>
      </c>
      <c r="H11" s="49">
        <v>0</v>
      </c>
      <c r="I11" s="49">
        <v>0</v>
      </c>
    </row>
    <row r="12" spans="2:9" ht="12.75">
      <c r="B12" s="42" t="s">
        <v>52</v>
      </c>
      <c r="C12" s="48" t="s">
        <v>35</v>
      </c>
      <c r="D12" s="49">
        <v>9</v>
      </c>
      <c r="E12" s="49">
        <v>1</v>
      </c>
      <c r="F12" s="49">
        <v>1</v>
      </c>
      <c r="G12" s="49">
        <v>0</v>
      </c>
      <c r="H12" s="49">
        <v>0</v>
      </c>
      <c r="I12" s="49">
        <v>0</v>
      </c>
    </row>
    <row r="13" spans="2:9" ht="12.75">
      <c r="B13" s="6"/>
      <c r="C13" s="8"/>
      <c r="D13" s="6"/>
      <c r="E13" s="6"/>
      <c r="F13" s="6"/>
      <c r="G13" s="6"/>
      <c r="H13" s="6"/>
      <c r="I13" s="6"/>
    </row>
    <row r="14" spans="2:9" ht="23.25" customHeight="1">
      <c r="B14" s="50" t="s">
        <v>54</v>
      </c>
      <c r="C14" s="56" t="s">
        <v>49</v>
      </c>
      <c r="D14" s="57">
        <f aca="true" t="shared" si="2" ref="D14:I14">SUM(D15:D17)</f>
        <v>330</v>
      </c>
      <c r="E14" s="57">
        <f t="shared" si="2"/>
        <v>49</v>
      </c>
      <c r="F14" s="57">
        <f t="shared" si="2"/>
        <v>26</v>
      </c>
      <c r="G14" s="57">
        <f t="shared" si="2"/>
        <v>14</v>
      </c>
      <c r="H14" s="57">
        <f t="shared" si="2"/>
        <v>0</v>
      </c>
      <c r="I14" s="57">
        <f t="shared" si="2"/>
        <v>0</v>
      </c>
    </row>
    <row r="15" spans="2:9" ht="25.5">
      <c r="B15" s="51" t="s">
        <v>50</v>
      </c>
      <c r="C15" s="52" t="s">
        <v>49</v>
      </c>
      <c r="D15" s="55">
        <v>80</v>
      </c>
      <c r="E15" s="55">
        <v>9</v>
      </c>
      <c r="F15" s="55">
        <v>2</v>
      </c>
      <c r="G15" s="55">
        <v>0</v>
      </c>
      <c r="H15" s="55">
        <v>0</v>
      </c>
      <c r="I15" s="55">
        <v>0</v>
      </c>
    </row>
    <row r="16" spans="2:9" ht="12.75">
      <c r="B16" s="42" t="s">
        <v>51</v>
      </c>
      <c r="C16" s="43" t="s">
        <v>49</v>
      </c>
      <c r="D16" s="49">
        <v>100</v>
      </c>
      <c r="E16" s="49">
        <v>15</v>
      </c>
      <c r="F16" s="49">
        <v>9</v>
      </c>
      <c r="G16" s="49">
        <v>4</v>
      </c>
      <c r="H16" s="49">
        <v>0</v>
      </c>
      <c r="I16" s="49">
        <v>0</v>
      </c>
    </row>
    <row r="17" spans="2:9" ht="12.75">
      <c r="B17" s="42" t="s">
        <v>52</v>
      </c>
      <c r="C17" s="43" t="s">
        <v>49</v>
      </c>
      <c r="D17" s="49">
        <v>150</v>
      </c>
      <c r="E17" s="49">
        <v>25</v>
      </c>
      <c r="F17" s="49">
        <v>15</v>
      </c>
      <c r="G17" s="49">
        <v>10</v>
      </c>
      <c r="H17" s="49">
        <v>0</v>
      </c>
      <c r="I17" s="49">
        <v>0</v>
      </c>
    </row>
    <row r="18" spans="2:9" ht="20.25" customHeight="1">
      <c r="B18" s="58" t="s">
        <v>55</v>
      </c>
      <c r="C18" s="56" t="s">
        <v>49</v>
      </c>
      <c r="D18" s="57">
        <f aca="true" t="shared" si="3" ref="D18:I18">SUM(D19:D21)</f>
        <v>101</v>
      </c>
      <c r="E18" s="57">
        <f t="shared" si="3"/>
        <v>10</v>
      </c>
      <c r="F18" s="57">
        <f t="shared" si="3"/>
        <v>4</v>
      </c>
      <c r="G18" s="57">
        <f t="shared" si="3"/>
        <v>0</v>
      </c>
      <c r="H18" s="57">
        <f t="shared" si="3"/>
        <v>0</v>
      </c>
      <c r="I18" s="57">
        <f t="shared" si="3"/>
        <v>0</v>
      </c>
    </row>
    <row r="19" spans="2:9" ht="25.5">
      <c r="B19" s="51" t="s">
        <v>50</v>
      </c>
      <c r="C19" s="52" t="s">
        <v>49</v>
      </c>
      <c r="D19" s="53">
        <v>9</v>
      </c>
      <c r="E19" s="53">
        <v>1</v>
      </c>
      <c r="F19" s="53">
        <v>0</v>
      </c>
      <c r="G19" s="53">
        <v>0</v>
      </c>
      <c r="H19" s="53">
        <v>0</v>
      </c>
      <c r="I19" s="53">
        <v>0</v>
      </c>
    </row>
    <row r="20" spans="2:9" ht="12.75">
      <c r="B20" s="42" t="s">
        <v>51</v>
      </c>
      <c r="C20" s="43" t="s">
        <v>49</v>
      </c>
      <c r="D20" s="8">
        <v>65</v>
      </c>
      <c r="E20" s="8">
        <v>5</v>
      </c>
      <c r="F20" s="8">
        <v>0</v>
      </c>
      <c r="G20" s="8">
        <v>0</v>
      </c>
      <c r="H20" s="8">
        <v>0</v>
      </c>
      <c r="I20" s="8">
        <v>0</v>
      </c>
    </row>
    <row r="21" spans="2:9" ht="12.75">
      <c r="B21" s="42" t="s">
        <v>52</v>
      </c>
      <c r="C21" s="43" t="s">
        <v>49</v>
      </c>
      <c r="D21" s="8">
        <v>27</v>
      </c>
      <c r="E21" s="8">
        <v>4</v>
      </c>
      <c r="F21" s="8">
        <v>4</v>
      </c>
      <c r="G21" s="8">
        <v>0</v>
      </c>
      <c r="H21" s="8">
        <v>0</v>
      </c>
      <c r="I21" s="8">
        <v>0</v>
      </c>
    </row>
    <row r="22" ht="12.75"/>
    <row r="23" ht="12.75"/>
    <row r="24" ht="12.75"/>
    <row r="25" spans="2:4" ht="25.5">
      <c r="B25" s="65" t="s">
        <v>61</v>
      </c>
      <c r="C25" s="12" t="s">
        <v>49</v>
      </c>
      <c r="D25" s="12">
        <f>3*27*4</f>
        <v>324</v>
      </c>
    </row>
    <row r="26" ht="12.75"/>
    <row r="27" spans="2:9" ht="25.5">
      <c r="B27" s="60" t="s">
        <v>58</v>
      </c>
      <c r="C27" s="8" t="s">
        <v>33</v>
      </c>
      <c r="D27" s="6"/>
      <c r="E27" s="6"/>
      <c r="F27" s="6"/>
      <c r="G27" s="6"/>
      <c r="H27" s="6"/>
      <c r="I27" s="6"/>
    </row>
    <row r="28" spans="2:9" ht="25.5">
      <c r="B28" s="66" t="s">
        <v>50</v>
      </c>
      <c r="C28" s="55" t="s">
        <v>33</v>
      </c>
      <c r="D28" s="6"/>
      <c r="E28" s="6"/>
      <c r="F28" s="6"/>
      <c r="G28" s="6"/>
      <c r="H28" s="6"/>
      <c r="I28" s="6"/>
    </row>
    <row r="29" spans="2:9" ht="12.75">
      <c r="B29" s="67" t="s">
        <v>51</v>
      </c>
      <c r="C29" s="49" t="s">
        <v>33</v>
      </c>
      <c r="D29" s="6"/>
      <c r="E29" s="6"/>
      <c r="F29" s="6"/>
      <c r="G29" s="6"/>
      <c r="H29" s="6"/>
      <c r="I29" s="6"/>
    </row>
    <row r="30" spans="2:9" ht="12.75">
      <c r="B30" s="67" t="s">
        <v>52</v>
      </c>
      <c r="C30" s="49" t="s">
        <v>33</v>
      </c>
      <c r="D30" s="6"/>
      <c r="E30" s="6"/>
      <c r="F30" s="6"/>
      <c r="G30" s="6"/>
      <c r="H30" s="6"/>
      <c r="I30" s="6"/>
    </row>
    <row r="31" spans="2:9" ht="25.5">
      <c r="B31" s="62" t="s">
        <v>59</v>
      </c>
      <c r="C31" s="24" t="s">
        <v>33</v>
      </c>
      <c r="D31" s="57"/>
      <c r="E31" s="57"/>
      <c r="F31" s="57"/>
      <c r="G31" s="57"/>
      <c r="H31" s="57"/>
      <c r="I31" s="57"/>
    </row>
    <row r="32" spans="2:9" ht="25.5">
      <c r="B32" s="51" t="s">
        <v>50</v>
      </c>
      <c r="C32" s="61" t="s">
        <v>33</v>
      </c>
      <c r="D32" s="63">
        <f aca="true" t="shared" si="4" ref="D32:I34">D15/$D$25</f>
        <v>0.24691358024691357</v>
      </c>
      <c r="E32" s="63">
        <f t="shared" si="4"/>
        <v>0.027777777777777776</v>
      </c>
      <c r="F32" s="63">
        <f t="shared" si="4"/>
        <v>0.006172839506172839</v>
      </c>
      <c r="G32" s="63">
        <f t="shared" si="4"/>
        <v>0</v>
      </c>
      <c r="H32" s="63">
        <f t="shared" si="4"/>
        <v>0</v>
      </c>
      <c r="I32" s="63">
        <f t="shared" si="4"/>
        <v>0</v>
      </c>
    </row>
    <row r="33" spans="2:9" ht="12.75">
      <c r="B33" s="42" t="s">
        <v>51</v>
      </c>
      <c r="C33" s="8" t="s">
        <v>33</v>
      </c>
      <c r="D33" s="68">
        <f t="shared" si="4"/>
        <v>0.30864197530864196</v>
      </c>
      <c r="E33" s="68">
        <f t="shared" si="4"/>
        <v>0.046296296296296294</v>
      </c>
      <c r="F33" s="68">
        <f t="shared" si="4"/>
        <v>0.027777777777777776</v>
      </c>
      <c r="G33" s="68">
        <f t="shared" si="4"/>
        <v>0.012345679012345678</v>
      </c>
      <c r="H33" s="68">
        <f t="shared" si="4"/>
        <v>0</v>
      </c>
      <c r="I33" s="68">
        <f t="shared" si="4"/>
        <v>0</v>
      </c>
    </row>
    <row r="34" spans="2:9" ht="12.75">
      <c r="B34" s="42" t="s">
        <v>52</v>
      </c>
      <c r="C34" s="8" t="s">
        <v>33</v>
      </c>
      <c r="D34" s="68">
        <f t="shared" si="4"/>
        <v>0.46296296296296297</v>
      </c>
      <c r="E34" s="68">
        <f t="shared" si="4"/>
        <v>0.07716049382716049</v>
      </c>
      <c r="F34" s="68">
        <f t="shared" si="4"/>
        <v>0.046296296296296294</v>
      </c>
      <c r="G34" s="68">
        <f t="shared" si="4"/>
        <v>0.030864197530864196</v>
      </c>
      <c r="H34" s="68">
        <f t="shared" si="4"/>
        <v>0</v>
      </c>
      <c r="I34" s="68">
        <f t="shared" si="4"/>
        <v>0</v>
      </c>
    </row>
    <row r="35" spans="2:9" ht="25.5">
      <c r="B35" s="62" t="s">
        <v>60</v>
      </c>
      <c r="C35" s="24" t="s">
        <v>33</v>
      </c>
      <c r="D35" s="57"/>
      <c r="E35" s="57"/>
      <c r="F35" s="57"/>
      <c r="G35" s="57"/>
      <c r="H35" s="57"/>
      <c r="I35" s="57"/>
    </row>
    <row r="36" spans="2:9" ht="25.5">
      <c r="B36" s="51" t="s">
        <v>50</v>
      </c>
      <c r="C36" s="61" t="s">
        <v>33</v>
      </c>
      <c r="D36" s="63">
        <f aca="true" t="shared" si="5" ref="D36:I36">IF(D15=0,"нет",D19/D15)</f>
        <v>0.1125</v>
      </c>
      <c r="E36" s="63">
        <f t="shared" si="5"/>
        <v>0.1111111111111111</v>
      </c>
      <c r="F36" s="63">
        <f t="shared" si="5"/>
        <v>0</v>
      </c>
      <c r="G36" s="63" t="str">
        <f t="shared" si="5"/>
        <v>нет</v>
      </c>
      <c r="H36" s="63" t="str">
        <f t="shared" si="5"/>
        <v>нет</v>
      </c>
      <c r="I36" s="63" t="str">
        <f t="shared" si="5"/>
        <v>нет</v>
      </c>
    </row>
    <row r="37" spans="2:9" ht="12.75">
      <c r="B37" s="42" t="s">
        <v>51</v>
      </c>
      <c r="C37" s="8" t="s">
        <v>33</v>
      </c>
      <c r="D37" s="64">
        <f aca="true" t="shared" si="6" ref="D37:I38">IF(D16=0,"нет",D20/D16)</f>
        <v>0.65</v>
      </c>
      <c r="E37" s="64">
        <f t="shared" si="6"/>
        <v>0.3333333333333333</v>
      </c>
      <c r="F37" s="64">
        <f t="shared" si="6"/>
        <v>0</v>
      </c>
      <c r="G37" s="64">
        <f t="shared" si="6"/>
        <v>0</v>
      </c>
      <c r="H37" s="64" t="str">
        <f t="shared" si="6"/>
        <v>нет</v>
      </c>
      <c r="I37" s="64" t="str">
        <f t="shared" si="6"/>
        <v>нет</v>
      </c>
    </row>
    <row r="38" spans="2:9" ht="12.75">
      <c r="B38" s="42" t="s">
        <v>52</v>
      </c>
      <c r="C38" s="8" t="s">
        <v>33</v>
      </c>
      <c r="D38" s="64">
        <f t="shared" si="6"/>
        <v>0.18</v>
      </c>
      <c r="E38" s="64">
        <f t="shared" si="6"/>
        <v>0.16</v>
      </c>
      <c r="F38" s="64">
        <f t="shared" si="6"/>
        <v>0.26666666666666666</v>
      </c>
      <c r="G38" s="64">
        <f t="shared" si="6"/>
        <v>0</v>
      </c>
      <c r="H38" s="64" t="str">
        <f t="shared" si="6"/>
        <v>нет</v>
      </c>
      <c r="I38" s="64" t="str">
        <f t="shared" si="6"/>
        <v>нет</v>
      </c>
    </row>
  </sheetData>
  <printOptions/>
  <pageMargins left="0.55" right="0.52" top="0.45" bottom="0.42" header="0.3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</dc:creator>
  <cp:keywords/>
  <dc:description/>
  <cp:lastModifiedBy>iro</cp:lastModifiedBy>
  <cp:lastPrinted>2009-08-21T07:57:50Z</cp:lastPrinted>
  <dcterms:created xsi:type="dcterms:W3CDTF">2009-04-06T07:56:28Z</dcterms:created>
  <dcterms:modified xsi:type="dcterms:W3CDTF">2010-06-21T05:41:33Z</dcterms:modified>
  <cp:category/>
  <cp:version/>
  <cp:contentType/>
  <cp:contentStatus/>
</cp:coreProperties>
</file>